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<sst xmlns="http://schemas.openxmlformats.org/spreadsheetml/2006/main" count="667" uniqueCount="274">
  <si>
    <t>valore opera</t>
  </si>
  <si>
    <t>V</t>
  </si>
  <si>
    <t>parametro</t>
  </si>
  <si>
    <t>P</t>
  </si>
  <si>
    <t>complessità</t>
  </si>
  <si>
    <t>G</t>
  </si>
  <si>
    <t xml:space="preserve">grado di complessità </t>
  </si>
  <si>
    <t>fasi 
prestazionali</t>
  </si>
  <si>
    <t>descrizione singole prestazioni</t>
  </si>
  <si>
    <t>categorie</t>
  </si>
  <si>
    <t>edilizia</t>
  </si>
  <si>
    <t>strutture</t>
  </si>
  <si>
    <t xml:space="preserve">impianti </t>
  </si>
  <si>
    <t>viabilità</t>
  </si>
  <si>
    <t>idraulica</t>
  </si>
  <si>
    <t>TIC</t>
  </si>
  <si>
    <t>paesaggio</t>
  </si>
  <si>
    <t>territorio</t>
  </si>
  <si>
    <t xml:space="preserve">arredi, forniture, aree esterne </t>
  </si>
  <si>
    <t xml:space="preserve">strutture speciali </t>
  </si>
  <si>
    <t xml:space="preserve">impianti elettrici e speciali </t>
  </si>
  <si>
    <t xml:space="preserve"> DEFINIZIONE DELLE PREMESSE, CONSULENZA E STUDIO DI FATTIBILITA  </t>
  </si>
  <si>
    <t xml:space="preserve"> a.I) DEFINIZIONE DELLE PREMESSE E FATTIBILITA'</t>
  </si>
  <si>
    <t>prestazioni affidate</t>
  </si>
  <si>
    <t>incidenza Q</t>
  </si>
  <si>
    <t xml:space="preserve"> QaI.01  </t>
  </si>
  <si>
    <t xml:space="preserve"> Relazione illustrativa (art. 14, comma 1, d.P.R. 207/2010)  </t>
  </si>
  <si>
    <t xml:space="preserve"> QaI.02  </t>
  </si>
  <si>
    <t xml:space="preserve"> Relazione illustrativa, Elaborati progettuali e tecnico economici (art. 14, comma 2, d.P.R. 207/2010)3  </t>
  </si>
  <si>
    <t xml:space="preserve">  </t>
  </si>
  <si>
    <t xml:space="preserve"> QaI.03  </t>
  </si>
  <si>
    <t xml:space="preserve"> Supporto al RUP: accertamenti e verifiche preliminari  </t>
  </si>
  <si>
    <t xml:space="preserve"> QaII.01  </t>
  </si>
  <si>
    <t xml:space="preserve"> Sintetiche  </t>
  </si>
  <si>
    <t xml:space="preserve"> QaII.02  </t>
  </si>
  <si>
    <t xml:space="preserve"> Particolareggiate  </t>
  </si>
  <si>
    <t xml:space="preserve"> QaII.03  </t>
  </si>
  <si>
    <t xml:space="preserve"> Analitiche  </t>
  </si>
  <si>
    <t xml:space="preserve"> a.III) RILIEVI STUDI ED ANALISI  </t>
  </si>
  <si>
    <t xml:space="preserve"> QaIII.01  </t>
  </si>
  <si>
    <t xml:space="preserve"> Rilievi, studi e classificazioni agronomiche, colturali, delle biomasse e delle attivita produttive  </t>
  </si>
  <si>
    <t xml:space="preserve"> QaIII.02  </t>
  </si>
  <si>
    <t xml:space="preserve"> Rilievo botanico e analisi vegetazionali dei popolamenti erbacei ed arborei ed animali  </t>
  </si>
  <si>
    <t xml:space="preserve"> QaIII.03  </t>
  </si>
  <si>
    <t xml:space="preserve"> Elaborazioni, analisi e valutazioni con modelli numerici, software dedicati, (incendi boschivi, diffusione inquinanti, idrologia ed idrogeologia, regimazione delle acque, idraulica, colate di fango e di detriti, esondazioni, aree di pericolo, stabilita dei pendii, filtrazioni, reti ecologiche e dinamiche ecologiche)  </t>
  </si>
  <si>
    <t xml:space="preserve"> QaIII.04  </t>
  </si>
  <si>
    <t xml:space="preserve"> Controlli ed Analisi chimiche fisiche, biologiche, ogm e sensoriali  </t>
  </si>
  <si>
    <t xml:space="preserve"> QaIII.05  </t>
  </si>
  <si>
    <t xml:space="preserve"> Valutazioni della qualita di processo e di prodotto  </t>
  </si>
  <si>
    <t xml:space="preserve"> a.IV) CONSULENZE E CURATELE  </t>
  </si>
  <si>
    <t xml:space="preserve"> QaIV.1  </t>
  </si>
  <si>
    <t xml:space="preserve"> Consulenze e curatele aziendali  </t>
  </si>
  <si>
    <t xml:space="preserve"> QaIV.2  </t>
  </si>
  <si>
    <t xml:space="preserve"> Consulenze e pareri e studi nel settore dellfecologia, della difesa ambientale e della natura, della difesa delle piante e dei loro prodotti, idrogeologia, nivologia e assestamento faunistica . atto fitoiatrico  </t>
  </si>
  <si>
    <t xml:space="preserve"> QaIV.3  </t>
  </si>
  <si>
    <t xml:space="preserve"> Relazioni tecniche e specialistiche  </t>
  </si>
  <si>
    <t xml:space="preserve"> QaIV.4  </t>
  </si>
  <si>
    <t xml:space="preserve"> Predisposizioni di fascicoli aziendali e di progetto finalizzati all'accesso ai contributi comunitari  </t>
  </si>
  <si>
    <t xml:space="preserve"> QaIV.5  </t>
  </si>
  <si>
    <t xml:space="preserve"> Predisposizione e curatela del fascicolo per il rilascio di VAS, VIA, AIA  </t>
  </si>
  <si>
    <t xml:space="preserve"> QaIV.6  </t>
  </si>
  <si>
    <t xml:space="preserve"> Predisposizione e curatela del fascicolo per il rilascio di autorizzazioni  </t>
  </si>
  <si>
    <t xml:space="preserve"> QaIV.7  </t>
  </si>
  <si>
    <t xml:space="preserve"> Assistenza tecnica, economica, contrattuale e fiscale.  </t>
  </si>
  <si>
    <t xml:space="preserve"> QaIV.8  </t>
  </si>
  <si>
    <t xml:space="preserve"> Consulenza aziendale, tecnica, fiscale, amministrativa e del lavoro.  </t>
  </si>
  <si>
    <t xml:space="preserve"> a.V)  PIANI ECONOMICI  </t>
  </si>
  <si>
    <t xml:space="preserve"> QaV.1  </t>
  </si>
  <si>
    <t xml:space="preserve"> Piani economici, aziendali, business plan e di investimento  </t>
  </si>
  <si>
    <t xml:space="preserve"> QaV.2  </t>
  </si>
  <si>
    <t xml:space="preserve"> Bilanci aziendali, inventari e studi di fattibilita tecnico economica  </t>
  </si>
  <si>
    <t xml:space="preserve"> QaV.3  </t>
  </si>
  <si>
    <t xml:space="preserve"> Amministrazione e gestione di aziende agricole, forestali, agro]industriali, zootecniche ed ambientali.  </t>
  </si>
  <si>
    <t xml:space="preserve"> </t>
  </si>
  <si>
    <t>totale incidenze</t>
  </si>
  <si>
    <t>∑ Q i</t>
  </si>
  <si>
    <t>V*P*G*ΣQ</t>
  </si>
  <si>
    <t xml:space="preserve"> totale</t>
  </si>
  <si>
    <t>spese</t>
  </si>
  <si>
    <t xml:space="preserve">compenso al lordo spese </t>
  </si>
  <si>
    <t>PROGETTAZIONE</t>
  </si>
  <si>
    <t>b.I)
PROGETTAZIONE PRELIMINARE</t>
  </si>
  <si>
    <t>QbI.01</t>
  </si>
  <si>
    <t xml:space="preserve"> Relazioni, planimetrie, elaborati grafici (art.17, comma1, lettere a), b), e), d.P.R. 207/10)  </t>
  </si>
  <si>
    <t xml:space="preserve"> QbI.02  </t>
  </si>
  <si>
    <t xml:space="preserve"> Calcolo sommario spesa, quadro economico di progetto (art.17, comma 1, lettere g), h), d.P.R. 207/10)  </t>
  </si>
  <si>
    <t xml:space="preserve"> QbI.03  </t>
  </si>
  <si>
    <t xml:space="preserve"> Piano economico e finanziario di massima (art.17, comma 4, d.P.R. 207/10 ]art.164 D. lgs. 163/06 ]art.1, comma 3, all.XXI) 4  </t>
  </si>
  <si>
    <t xml:space="preserve"> QbI.04  </t>
  </si>
  <si>
    <t xml:space="preserve"> Capitolato speciale descrittivo e prestazionale, schema di contratto (art.17, comma 3, lettere b), c), d.P.R. 207/10 ]art.164, d.lgs. 163/06 ]art.7, Allegato XXI) 5  </t>
  </si>
  <si>
    <t xml:space="preserve"> QbI.05  </t>
  </si>
  <si>
    <t xml:space="preserve"> Relazione di indagine geotecnica (art.19, comma 1, d.P.R. 207/10)  </t>
  </si>
  <si>
    <t xml:space="preserve"> QbI.06  </t>
  </si>
  <si>
    <t xml:space="preserve"> Relazione di indagine idrologica (art.19, comma 1, d.P.R. 207/10)  </t>
  </si>
  <si>
    <t xml:space="preserve"> QbI.07  </t>
  </si>
  <si>
    <t xml:space="preserve"> Relazione di indagine idraulica (art.19, comma 1, d.P.R. 207/10)  </t>
  </si>
  <si>
    <t xml:space="preserve"> QbI.08  </t>
  </si>
  <si>
    <t xml:space="preserve"> Relazione di indagine sismica (art.19, comma 1, d.P.R. 207/10)  </t>
  </si>
  <si>
    <t xml:space="preserve"> QbI.09  </t>
  </si>
  <si>
    <t xml:space="preserve"> Relazione di indagine archeologica (art.19, comma 1, d.P.R. 207/10)  </t>
  </si>
  <si>
    <t xml:space="preserve"> QbI.10  </t>
  </si>
  <si>
    <t xml:space="preserve"> Relazione di indagine geologica (art.19, comma 1, d.P.R. 207/10)  </t>
  </si>
  <si>
    <t xml:space="preserve"> QbI.11  </t>
  </si>
  <si>
    <t xml:space="preserve"> Progettazione integrale e coordinata ]Integrazione delle prestazioni specialistiche (art.90, comma 7, d.lgs. 163/06) . Relazione tecno]alimentare  </t>
  </si>
  <si>
    <t xml:space="preserve"> QbI.12  </t>
  </si>
  <si>
    <t xml:space="preserve"> Studio di inserimento urbanistico (art.164, d.lgs. 163/06 ]art.1, comma 2, lettera l), all.XXI6  </t>
  </si>
  <si>
    <t xml:space="preserve"> QbI.13  </t>
  </si>
  <si>
    <t xml:space="preserve">Relazione tecnica sullo stato di consistenza degli   immobili da ristrutturare (art.17, comma 3, lettera a), d.P.R. 207/10) h  </t>
  </si>
  <si>
    <t xml:space="preserve"> QbI.14  </t>
  </si>
  <si>
    <t xml:space="preserve"> Prime indicazioni di progettazione antincendio (d.m. 6/02/1982)  </t>
  </si>
  <si>
    <t xml:space="preserve"> QbI.15  </t>
  </si>
  <si>
    <t xml:space="preserve"> Prime indicazioni e prescrizioni per la stesura dei Piani di Sicurezza  </t>
  </si>
  <si>
    <t xml:space="preserve"> QbI.16  </t>
  </si>
  <si>
    <t xml:space="preserve"> Studi di prefattibilita ambientale/Sicurezza alimentare  </t>
  </si>
  <si>
    <t xml:space="preserve"> QbI.17  </t>
  </si>
  <si>
    <t xml:space="preserve"> Supporto al RUP: supervisione e coordinamento della progettazione preliminare  </t>
  </si>
  <si>
    <t xml:space="preserve"> QbI.18  </t>
  </si>
  <si>
    <t xml:space="preserve"> Supporto al RUP: verifica della progettazione preliminare  </t>
  </si>
  <si>
    <t>b.II)
PROGETTAZIONE DEFINITIVA</t>
  </si>
  <si>
    <t xml:space="preserve"> QbII.01  </t>
  </si>
  <si>
    <t xml:space="preserve"> Relazioni generale e tecniche, Elaborati grafici art.24, comma 2, lettere a), b), d), f), d.P.R. 207/10)  </t>
  </si>
  <si>
    <t xml:space="preserve"> QbII.02  </t>
  </si>
  <si>
    <t xml:space="preserve"> Disciplinare descrittivo e prestazionale (art.24, comma 2, lettera g), d.P.R. 207/10)  </t>
  </si>
  <si>
    <t xml:space="preserve"> QbII.03  </t>
  </si>
  <si>
    <t xml:space="preserve"> Elenco prezzi, Computo metrico estimativo, Quadro economico (art.24, comma 2, lettere l), m), o), d.P.R. 207/10)  </t>
  </si>
  <si>
    <t xml:space="preserve"> QbII.04  </t>
  </si>
  <si>
    <t xml:space="preserve"> Studio di inserimento urbanistico (art.24, comma 2, lettera c), d.P.R. 207/2010)  </t>
  </si>
  <si>
    <t xml:space="preserve"> QbII.05  </t>
  </si>
  <si>
    <t xml:space="preserve"> Schema di contratto, Capitolato speciale d'appalto h  </t>
  </si>
  <si>
    <t xml:space="preserve"> QbII.06  </t>
  </si>
  <si>
    <t xml:space="preserve"> Relazione di indagine geotecnica (art.26, comma 1, d.P.R. 207/2010)  </t>
  </si>
  <si>
    <t xml:space="preserve"> QbII.07  </t>
  </si>
  <si>
    <t xml:space="preserve"> Relazione di indagine idrologica (art.26, comma 1, d.P.R. 207/2010)  </t>
  </si>
  <si>
    <t xml:space="preserve"> QbII.08  </t>
  </si>
  <si>
    <t xml:space="preserve"> Relazione di indagine idraulica (art.26, comma 1, d.P.R. 207/2010)  </t>
  </si>
  <si>
    <t xml:space="preserve"> QbII.09  </t>
  </si>
  <si>
    <t xml:space="preserve"> QbII.10  </t>
  </si>
  <si>
    <t xml:space="preserve"> Relazione di indagine geologica (art.26, comma 1, d.P.R. 207/2010)  </t>
  </si>
  <si>
    <t xml:space="preserve"> QbII.11  </t>
  </si>
  <si>
    <t xml:space="preserve"> Analisi storico critica e relazione sulle strutture esistenti (art.26, d.P.R. 207/10 ]cap.8,5, d.m. 14/01/2008)  </t>
  </si>
  <si>
    <t xml:space="preserve"> QbII.12  </t>
  </si>
  <si>
    <t xml:space="preserve"> Relazione sulle indagini dei materiali e delle strutture per edifici esistenti (art.26, d.P.R. 207)  </t>
  </si>
  <si>
    <t xml:space="preserve"> QbII.13  </t>
  </si>
  <si>
    <t xml:space="preserve"> Verifica sismica delle strutture esistenti e individuazione delle carenza strutturali (art.26, d.P.R. ]cap.8,5, d.m. 14/01/2008)  </t>
  </si>
  <si>
    <t xml:space="preserve"> QbII.14  </t>
  </si>
  <si>
    <t xml:space="preserve"> Progettazione integrale e coordinata ]Integrazione delle prestazioni specialistiche (art.90, comma 7, d.lgs. 163/2006)  </t>
  </si>
  <si>
    <t xml:space="preserve"> QbII.15  </t>
  </si>
  <si>
    <t xml:space="preserve"> Elaborati di progettazione antincendio (d.m. 16/02/1982)  </t>
  </si>
  <si>
    <t xml:space="preserve"> QbII.16  </t>
  </si>
  <si>
    <t xml:space="preserve"> Relazione paesaggistica (d.lgs. 42/2004)  </t>
  </si>
  <si>
    <t xml:space="preserve"> QbII.17  </t>
  </si>
  <si>
    <t xml:space="preserve"> Elaborati e relazioni per requisiti acustici (Legge 447/95]d.p.c.m. 512/97)  </t>
  </si>
  <si>
    <t xml:space="preserve"> QbII.18  </t>
  </si>
  <si>
    <t xml:space="preserve"> Relazione di qualificazione energetica (art.8, d.lgs. 311/2006)  </t>
  </si>
  <si>
    <t xml:space="preserve"> QbII.19  </t>
  </si>
  <si>
    <t xml:space="preserve"> Diagnosi e qualificazione energetica degli edifici esistenti (d.P.R. 59), esclusi i rilievi e le indagini  </t>
  </si>
  <si>
    <t xml:space="preserve"> QbII.20  </t>
  </si>
  <si>
    <t xml:space="preserve"> Aggiornamento delle prime indicazioni e prescrizioni per la redazione del PSC  </t>
  </si>
  <si>
    <t xml:space="preserve"> QbII.21  </t>
  </si>
  <si>
    <t xml:space="preserve"> Studio di impatto ambientale o di fattibilita ambientale (VIA]VAS]AIA) . Indagini alimentari ed analisi predittive di sicurezza alimentare  </t>
  </si>
  <si>
    <t xml:space="preserve"> QbII.22  </t>
  </si>
  <si>
    <t xml:space="preserve"> Supporto al RUP: supervisione e coordinamento della progettazione definitiva  </t>
  </si>
  <si>
    <t xml:space="preserve"> QbII.23</t>
  </si>
  <si>
    <t xml:space="preserve"> Supporto al RUP: verifica della progettazione definitiva  </t>
  </si>
  <si>
    <t xml:space="preserve"> QbII.24</t>
  </si>
  <si>
    <t>Piani urbanistici esecutivi, piani di sviluppo aziendale, piani di utilizzazione forestale</t>
  </si>
  <si>
    <t xml:space="preserve"> QbIII.01  </t>
  </si>
  <si>
    <t xml:space="preserve"> Relazione generale e specialistiche, Elaborati grafici, Calcoli esecutivi (art.33, comma 1, lettere a), b), c), d), d.P.R. 207/10)</t>
  </si>
  <si>
    <t xml:space="preserve"> QbIII.02  </t>
  </si>
  <si>
    <t xml:space="preserve"> Particolari costruttivi e decorativi (art.36, comma 1, lettera c), d.P.R. 207/10)  </t>
  </si>
  <si>
    <t xml:space="preserve"> QbIII.03  </t>
  </si>
  <si>
    <t xml:space="preserve"> Computo metrico estimativo, Quadro economico, Elenco prezzi e eventuale analisi, Quadro dell'incidenza percentuale della quantita di manodopera (art.33, comma 1, lettere f), g), i), d.P.R. 207/10)  </t>
  </si>
  <si>
    <t xml:space="preserve"> QbIII.04  </t>
  </si>
  <si>
    <t xml:space="preserve"> Schema di contratto, capitolato speciale d'appalto, cronoprogramma (art.33, comma 1, lettere l), h), d.P.R. 207/10)  </t>
  </si>
  <si>
    <t xml:space="preserve"> QbIII.05  </t>
  </si>
  <si>
    <t xml:space="preserve"> Piano di manutenzione dell'opera (art.33, comma 1, lettera e) d.P.R. 207/10)  </t>
  </si>
  <si>
    <t xml:space="preserve"> QbIII.06  </t>
  </si>
  <si>
    <t xml:space="preserve"> Progettazione integrale e coordinata, Integrazione delle prestazioni specialistiche (art.90, comma 7, d.lgs. 163/2006)  </t>
  </si>
  <si>
    <t xml:space="preserve"> QbIII.07  </t>
  </si>
  <si>
    <t xml:space="preserve"> Piano di Sicurezza e Coordinamento . Piano di sicurezza alimentare  </t>
  </si>
  <si>
    <t xml:space="preserve"> QbIII.08  </t>
  </si>
  <si>
    <t xml:space="preserve"> Supporto al RUP: per la supervisione e coordinamento della progettazione esecutiva  </t>
  </si>
  <si>
    <t xml:space="preserve"> QbIII.09  </t>
  </si>
  <si>
    <t xml:space="preserve"> Supporto al RUP: per la verifica della progettazione esecutiva  </t>
  </si>
  <si>
    <t xml:space="preserve"> QbIII.10  </t>
  </si>
  <si>
    <t xml:space="preserve"> Supporto al RUP: per la programmazione e progettazione appalto  </t>
  </si>
  <si>
    <t xml:space="preserve"> QbIII.11  </t>
  </si>
  <si>
    <t xml:space="preserve"> Supporto al RUP: per la validazione del progetto  </t>
  </si>
  <si>
    <t>Q</t>
  </si>
  <si>
    <t xml:space="preserve"> PIANIFICAZIONE E PROGRAMMAZIONE</t>
  </si>
  <si>
    <t xml:space="preserve"> QbIV.01  </t>
  </si>
  <si>
    <t>Pianificazione</t>
  </si>
  <si>
    <t xml:space="preserve"> QbIV.02  </t>
  </si>
  <si>
    <t xml:space="preserve"> Pianificazione forestale. paesaggistica, naturalistica ed ambientale  </t>
  </si>
  <si>
    <t xml:space="preserve"> QbIV.03  </t>
  </si>
  <si>
    <t xml:space="preserve"> Piani aziendali agronomici, di concimazione, fertilizzazione, reflui e fitoiatrici  </t>
  </si>
  <si>
    <t xml:space="preserve"> QbIV.04  </t>
  </si>
  <si>
    <t xml:space="preserve"> Programmazione economica, territoriale, locale e rurale  </t>
  </si>
  <si>
    <t xml:space="preserve"> QbIV.05  </t>
  </si>
  <si>
    <t xml:space="preserve"> Rilievi e controlli del terreno, analisi geoambientali di risorse e    rischi, studi di geologia applicata alla pianificazione urbanistico    territoriale ambientale e alla difesa del suolo  </t>
  </si>
  <si>
    <t>DIREZIONE ESECUTIVA</t>
  </si>
  <si>
    <t xml:space="preserve"> C.I)ESECUZIONE DEI LAVORI  </t>
  </si>
  <si>
    <t xml:space="preserve"> QcI.01  </t>
  </si>
  <si>
    <t xml:space="preserve"> Direzione lavori, assistenza al collaudo, prove d'officina (art.148, d.P.R. 207/10)8  </t>
  </si>
  <si>
    <t xml:space="preserve"> QcI.02  </t>
  </si>
  <si>
    <t xml:space="preserve"> Liquidazione (art.194, comma 1, d.P.R. 207/10)  </t>
  </si>
  <si>
    <t xml:space="preserve"> QcI.03  </t>
  </si>
  <si>
    <t xml:space="preserve"> Controllo aggiornamento elaborati di progetto, aggiornamento dei manuali d'uso e manutenzione (art.148, comma 4, d.P.R. 207/2010)  </t>
  </si>
  <si>
    <t xml:space="preserve"> QcI.04  </t>
  </si>
  <si>
    <t xml:space="preserve"> Coordinamento e supervisione dell'ufficio di direzione lavori (art.148, comma 2, d.lgs. 163/06)  </t>
  </si>
  <si>
    <t xml:space="preserve"> QcI.05  </t>
  </si>
  <si>
    <t xml:space="preserve"> Ufficio della direzione lavori, per ogni addetto con qualifica di direttore operativo (art.149, d.lgs. 163/06)  </t>
  </si>
  <si>
    <t xml:space="preserve"> QcI.06  </t>
  </si>
  <si>
    <t xml:space="preserve"> Ufficio della direzione lavori, per ogni addetto con qualifica di ispettore di cantiere (art.150, d.lgs. 163/06)  </t>
  </si>
  <si>
    <t xml:space="preserve"> QcI.07  </t>
  </si>
  <si>
    <t xml:space="preserve"> Variante delle quantita del progetto in corso d'opera (art.161, d.P.R. 207/2010) 9  </t>
  </si>
  <si>
    <t xml:space="preserve"> QcI.08  </t>
  </si>
  <si>
    <t xml:space="preserve"> Variante del progetto in corso d'opera (art.161, d.P.R. 207/2010) 10  </t>
  </si>
  <si>
    <t xml:space="preserve"> QcI.09  </t>
  </si>
  <si>
    <t xml:space="preserve"> Contabilita dei lavori a misura (art.185, d.P.R. 207/10)  </t>
  </si>
  <si>
    <t xml:space="preserve"> QcI.10  </t>
  </si>
  <si>
    <t xml:space="preserve"> Contabilita dei lavori a corpo (art.185, d.P.R. 207/10  </t>
  </si>
  <si>
    <t xml:space="preserve"> QcI.11  </t>
  </si>
  <si>
    <t xml:space="preserve"> Certificato di regolare esecuzione (art.237, d.P.R. 207/2010)  </t>
  </si>
  <si>
    <t xml:space="preserve"> QcI.12  </t>
  </si>
  <si>
    <t xml:space="preserve"> Coordinamento della sicurezza in esecuzione  </t>
  </si>
  <si>
    <t xml:space="preserve"> QcI.13  </t>
  </si>
  <si>
    <t xml:space="preserve"> Supporto al RUP: per la supervisione e coordinamento della D.L. e della C.S.E.  </t>
  </si>
  <si>
    <t xml:space="preserve"> c.II)MONITORAGGI</t>
  </si>
  <si>
    <t xml:space="preserve"> QcII.1  </t>
  </si>
  <si>
    <t xml:space="preserve"> Monitoraggi ambientali, naturalistici, fitoiatrici, faunistici, agronomici, zootecnici  </t>
  </si>
  <si>
    <t xml:space="preserve"> QcII.2  </t>
  </si>
  <si>
    <t xml:space="preserve"> Ricerche, statistiche ed analisi swot  </t>
  </si>
  <si>
    <t xml:space="preserve"> QcII.3  </t>
  </si>
  <si>
    <t xml:space="preserve"> Ricerche agricole e/o agro industriali, nelle bioenergie, all'innovazione e sviluppo dei settori di competenza, la statistica, le ricerche di mercato, le attivita relative agli assetti societari, alla cooperazione ed all'aggregazione di reti di impresa nel settore agricolo, agroalimentare, ambientale, energetico e forestale</t>
  </si>
  <si>
    <t xml:space="preserve"> Verifiche e Collaudi </t>
  </si>
  <si>
    <t xml:space="preserve"> d.I)VERIFICHE E COLLAUDI  </t>
  </si>
  <si>
    <t xml:space="preserve"> QdI.01  </t>
  </si>
  <si>
    <t xml:space="preserve"> Collaudo tecnico amministrativo (Parte II, Titolo X, d.P.R. 207/10) 11  </t>
  </si>
  <si>
    <t xml:space="preserve"> QdI.02  </t>
  </si>
  <si>
    <t xml:space="preserve"> Revisione tecnico contabile (Parte II, Titolo X, d.P.R. 207/10)  </t>
  </si>
  <si>
    <t xml:space="preserve"> QdI.03  </t>
  </si>
  <si>
    <t xml:space="preserve"> Liquidazione, patrocini ed arbitrati  </t>
  </si>
  <si>
    <t xml:space="preserve"> QdI.04  </t>
  </si>
  <si>
    <t xml:space="preserve"> Collaudo statico (Capitolo 9, d.m. 14/01/2008)  </t>
  </si>
  <si>
    <t xml:space="preserve"> QdI.05  </t>
  </si>
  <si>
    <t xml:space="preserve"> Collaudo tecnico funzionale degli impianti (d.m. 22/01/2008 n°37)  </t>
  </si>
  <si>
    <t xml:space="preserve"> QdI.06  </t>
  </si>
  <si>
    <t xml:space="preserve"> Attestato di certificazione energetica (art.6 d.lgs. 311/2006) – Attestato di collaudo e certificazioni di qualità  </t>
  </si>
  <si>
    <t>progetto preliminare</t>
  </si>
  <si>
    <t>progetto definitivo</t>
  </si>
  <si>
    <t>progetto esecutivo</t>
  </si>
  <si>
    <t>COMPETENZE FASE PROGETTAZIONE</t>
  </si>
  <si>
    <t>COMPETENZE FASE ESECUZIONE</t>
  </si>
  <si>
    <t>COMPETENZE COMPLESSIVE netto oneri fiscali e previdenziali</t>
  </si>
  <si>
    <t>…………………………………………………………………………….</t>
  </si>
  <si>
    <t>opere edili</t>
  </si>
  <si>
    <t xml:space="preserve">PAGAMENTI: 
</t>
  </si>
  <si>
    <t>IMPORTI DI RIFERIMENTO A BASE DI CALCOLO €. …………………………………</t>
  </si>
  <si>
    <t>importo complessivo opere €. 200000</t>
  </si>
  <si>
    <t xml:space="preserve"> b.III) PROGETTAZIONE ESECUTIVA  </t>
  </si>
  <si>
    <t xml:space="preserve">Compenso al lordo spese </t>
  </si>
  <si>
    <t xml:space="preserve"> a.II) STIME E VALUTAZ. </t>
  </si>
  <si>
    <t xml:space="preserve"> progetto del verde e sistemazioni esterne</t>
  </si>
  <si>
    <t>impianti meccanici</t>
  </si>
  <si>
    <t>Compenso al netto di spese ed oneri CNPAIA</t>
  </si>
  <si>
    <t xml:space="preserve">Compenso al netto di spese ed oneri CNPAIA </t>
  </si>
  <si>
    <r>
      <t xml:space="preserve">CALCOLO DEI COMPENSI 
</t>
    </r>
    <r>
      <rPr>
        <sz val="12"/>
        <rFont val="Verdana"/>
        <family val="2"/>
      </rPr>
      <t>I compensi sono calcol</t>
    </r>
    <r>
      <rPr>
        <i/>
        <sz val="12"/>
        <rFont val="Verdana"/>
        <family val="2"/>
      </rPr>
      <t>ati sulla base del "</t>
    </r>
    <r>
      <rPr>
        <sz val="12"/>
        <rFont val="Arial"/>
        <family val="0"/>
      </rPr>
      <t>Regolamento recante la determinazione dei parametri per la liquidazione da parte di un organo giurisdizionale dei compensi per le professioni regolamentate vigilate dal Ministero della giustizia, ai sensi dell’articolo 9 del decreto-legge 24 gennaio 2012 n. 1 convertito con modificazioni dalla legge 24 marzo 2012 n. 27."</t>
    </r>
  </si>
  <si>
    <r>
      <t>COMMITTENTE</t>
    </r>
    <r>
      <rPr>
        <b/>
        <sz val="10"/>
        <rFont val="Verdana"/>
        <family val="2"/>
      </rPr>
      <t>:</t>
    </r>
  </si>
  <si>
    <r>
      <rPr>
        <b/>
        <sz val="14"/>
        <rFont val="Arial"/>
        <family val="2"/>
      </rPr>
      <t>PROFESSIONISTA:</t>
    </r>
    <r>
      <rPr>
        <sz val="10"/>
        <rFont val="Arial"/>
        <family val="0"/>
      </rPr>
      <t xml:space="preserve">  </t>
    </r>
    <r>
      <rPr>
        <sz val="14"/>
        <rFont val="Verdana"/>
        <family val="2"/>
      </rPr>
      <t>Arch. ...................................................
Iscritto all'Ordine degli Architetti, Pianificatori, Paesaggisti e Conservatori della Provincia di ......................... con il Nr. ..............
Partita I.V.A.: ................................
Via ..................................... n........ CAP. ............. Città .................................... tel ...................... - fax .....................
e mail: ....................@.....................</t>
    </r>
  </si>
  <si>
    <r>
      <t>dedotti da:</t>
    </r>
    <r>
      <rPr>
        <b/>
        <i/>
        <sz val="10"/>
        <rFont val="Verdana"/>
        <family val="2"/>
      </rPr>
      <t xml:space="preserve">
</t>
    </r>
    <r>
      <rPr>
        <b/>
        <i/>
        <sz val="10"/>
        <color indexed="60"/>
        <rFont val="Verdana"/>
        <family val="2"/>
      </rPr>
      <t>V</t>
    </r>
    <r>
      <rPr>
        <b/>
        <i/>
        <sz val="10"/>
        <rFont val="Verdana"/>
        <family val="2"/>
      </rPr>
      <t xml:space="preserve">: </t>
    </r>
    <r>
      <rPr>
        <b/>
        <i/>
        <sz val="10"/>
        <color indexed="60"/>
        <rFont val="Verdana"/>
        <family val="2"/>
      </rPr>
      <t xml:space="preserve">VALORE DELL'OPERA: 
P: PARAMETRO SUL VALORE DELL'OPERA: </t>
    </r>
    <r>
      <rPr>
        <b/>
        <sz val="10"/>
        <color indexed="60"/>
        <rFont val="Verdana"/>
        <family val="2"/>
      </rPr>
      <t xml:space="preserve">
G: </t>
    </r>
    <r>
      <rPr>
        <b/>
        <i/>
        <sz val="10"/>
        <color indexed="60"/>
        <rFont val="Verdana"/>
        <family val="2"/>
      </rPr>
      <t>GRADO DI COMPLESSITA'</t>
    </r>
    <r>
      <rPr>
        <b/>
        <sz val="10"/>
        <color indexed="60"/>
        <rFont val="Verdana"/>
        <family val="2"/>
      </rPr>
      <t>: 
Q: SOMMA DELLE PRESTAZIONI PARZIALI</t>
    </r>
  </si>
  <si>
    <t>1……………………………………………………………………………………………………………</t>
  </si>
  <si>
    <r>
      <t xml:space="preserve">OGGETTO DELL'INCARICO:
</t>
    </r>
  </si>
  <si>
    <r>
      <rPr>
        <b/>
        <sz val="10"/>
        <rFont val="Verdana"/>
        <family val="2"/>
      </rPr>
      <t>Descrizione dettagliata dell'incarico:</t>
    </r>
    <r>
      <rPr>
        <sz val="10"/>
        <rFont val="Verdana"/>
        <family val="2"/>
      </rPr>
      <t xml:space="preserve"> 
……….
……….
……….
……….
……….</t>
    </r>
    <r>
      <rPr>
        <sz val="12"/>
        <rFont val="Verdana"/>
        <family val="2"/>
      </rPr>
      <t xml:space="preserve">
</t>
    </r>
  </si>
</sst>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s>
  <fonts count="20">
    <font>
      <sz val="10"/>
      <name val="Arial"/>
      <family val="0"/>
    </font>
    <font>
      <sz val="10"/>
      <name val="Verdana"/>
      <family val="2"/>
    </font>
    <font>
      <sz val="10"/>
      <color indexed="10"/>
      <name val="Verdana"/>
      <family val="2"/>
    </font>
    <font>
      <b/>
      <sz val="10"/>
      <name val="Verdana"/>
      <family val="2"/>
    </font>
    <font>
      <sz val="12"/>
      <name val="Verdana"/>
      <family val="2"/>
    </font>
    <font>
      <b/>
      <i/>
      <sz val="10"/>
      <name val="Verdana"/>
      <family val="2"/>
    </font>
    <font>
      <b/>
      <i/>
      <sz val="10"/>
      <color indexed="60"/>
      <name val="Verdana"/>
      <family val="2"/>
    </font>
    <font>
      <b/>
      <sz val="10"/>
      <color indexed="60"/>
      <name val="Verdana"/>
      <family val="2"/>
    </font>
    <font>
      <sz val="9"/>
      <name val="Verdana"/>
      <family val="2"/>
    </font>
    <font>
      <sz val="9"/>
      <color indexed="10"/>
      <name val="Verdana"/>
      <family val="2"/>
    </font>
    <font>
      <b/>
      <sz val="8"/>
      <name val="Verdana"/>
      <family val="2"/>
    </font>
    <font>
      <sz val="8"/>
      <name val="Verdana"/>
      <family val="2"/>
    </font>
    <font>
      <b/>
      <sz val="10"/>
      <color indexed="10"/>
      <name val="Verdana"/>
      <family val="2"/>
    </font>
    <font>
      <sz val="8"/>
      <name val="Arial"/>
      <family val="0"/>
    </font>
    <font>
      <b/>
      <sz val="14"/>
      <name val="Verdana"/>
      <family val="2"/>
    </font>
    <font>
      <b/>
      <sz val="12"/>
      <name val="Verdana"/>
      <family val="2"/>
    </font>
    <font>
      <i/>
      <sz val="12"/>
      <name val="Verdana"/>
      <family val="2"/>
    </font>
    <font>
      <sz val="12"/>
      <name val="Arial"/>
      <family val="0"/>
    </font>
    <font>
      <sz val="14"/>
      <name val="Verdana"/>
      <family val="2"/>
    </font>
    <font>
      <b/>
      <sz val="14"/>
      <name val="Arial"/>
      <family val="2"/>
    </font>
  </fonts>
  <fills count="6">
    <fill>
      <patternFill/>
    </fill>
    <fill>
      <patternFill patternType="gray125"/>
    </fill>
    <fill>
      <patternFill patternType="solid">
        <fgColor indexed="11"/>
        <bgColor indexed="64"/>
      </patternFill>
    </fill>
    <fill>
      <patternFill patternType="solid">
        <fgColor indexed="30"/>
        <bgColor indexed="64"/>
      </patternFill>
    </fill>
    <fill>
      <patternFill patternType="solid">
        <fgColor indexed="51"/>
        <bgColor indexed="64"/>
      </patternFill>
    </fill>
    <fill>
      <patternFill patternType="solid">
        <fgColor indexed="49"/>
        <bgColor indexed="64"/>
      </patternFill>
    </fill>
  </fills>
  <borders count="98">
    <border>
      <left/>
      <right/>
      <top/>
      <bottom/>
      <diagonal/>
    </border>
    <border diagonalUp="1" diagonalDown="1">
      <left/>
      <right/>
      <top/>
      <bottom/>
      <diagonal style="dotted"/>
    </border>
    <border>
      <left style="thin"/>
      <right style="thin"/>
      <top style="medium"/>
      <bottom style="thin"/>
    </border>
    <border>
      <left style="thin"/>
      <right style="thin"/>
      <top style="medium"/>
      <bottom/>
    </border>
    <border>
      <left/>
      <right/>
      <top style="thin"/>
      <bottom/>
    </border>
    <border>
      <left/>
      <right style="thin"/>
      <top style="thin"/>
      <bottom/>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top/>
      <bottom/>
    </border>
    <border>
      <left/>
      <right style="thin"/>
      <top/>
      <bottom style="hair"/>
    </border>
    <border>
      <left/>
      <right/>
      <top/>
      <bottom style="hair"/>
    </border>
    <border diagonalUp="1" diagonalDown="1">
      <left/>
      <right style="medium"/>
      <top/>
      <bottom/>
      <diagonal style="dotted"/>
    </border>
    <border>
      <left/>
      <right style="thin"/>
      <top style="hair"/>
      <bottom style="hair"/>
    </border>
    <border>
      <left style="thin"/>
      <right/>
      <top/>
      <bottom style="thin"/>
    </border>
    <border>
      <left/>
      <right style="thin"/>
      <top style="hair"/>
      <bottom style="thin"/>
    </border>
    <border>
      <left style="thin"/>
      <right/>
      <top style="thin"/>
      <bottom/>
    </border>
    <border>
      <left/>
      <right style="thin"/>
      <top style="thin"/>
      <bottom style="hair"/>
    </border>
    <border>
      <left/>
      <right style="medium"/>
      <top/>
      <bottom/>
    </border>
    <border>
      <left style="thin"/>
      <right/>
      <top/>
      <bottom style="medium"/>
    </border>
    <border>
      <left/>
      <right style="thin"/>
      <top style="hair"/>
      <bottom style="medium"/>
    </border>
    <border>
      <left/>
      <right/>
      <top/>
      <bottom style="medium"/>
    </border>
    <border>
      <left style="thin"/>
      <right style="medium"/>
      <top style="medium"/>
      <bottom style="thin"/>
    </border>
    <border>
      <left style="medium"/>
      <right/>
      <top/>
      <bottom style="hair"/>
    </border>
    <border>
      <left style="medium"/>
      <right/>
      <top style="hair"/>
      <bottom style="hair"/>
    </border>
    <border>
      <left/>
      <right/>
      <top style="hair"/>
      <bottom style="hair"/>
    </border>
    <border>
      <left style="thin"/>
      <right style="medium"/>
      <top style="medium"/>
      <bottom/>
    </border>
    <border>
      <left style="medium"/>
      <right/>
      <top style="medium"/>
      <bottom/>
    </border>
    <border>
      <left/>
      <right/>
      <top style="medium"/>
      <bottom/>
    </border>
    <border diagonalUp="1" diagonalDown="1">
      <left/>
      <right style="medium"/>
      <top style="medium"/>
      <bottom/>
      <diagonal style="dotted"/>
    </border>
    <border>
      <left style="medium"/>
      <right/>
      <top/>
      <bottom/>
    </border>
    <border>
      <left style="medium"/>
      <right/>
      <top/>
      <bottom style="medium"/>
    </border>
    <border diagonalUp="1" diagonalDown="1">
      <left/>
      <right/>
      <top/>
      <bottom style="medium"/>
      <diagonal style="dotted"/>
    </border>
    <border>
      <left/>
      <right style="medium"/>
      <top/>
      <bottom style="medium"/>
    </border>
    <border>
      <left style="medium"/>
      <right/>
      <top/>
      <bottom style="thin"/>
    </border>
    <border>
      <left/>
      <right/>
      <top/>
      <bottom style="thin"/>
    </border>
    <border diagonalUp="1" diagonalDown="1">
      <left/>
      <right style="medium"/>
      <top/>
      <bottom style="thin"/>
      <diagonal style="dotted"/>
    </border>
    <border>
      <left style="thin"/>
      <right style="thin"/>
      <top style="thin"/>
      <bottom/>
    </border>
    <border>
      <left style="thin"/>
      <right style="medium"/>
      <top style="thin"/>
      <bottom/>
    </border>
    <border diagonalUp="1" diagonalDown="1">
      <left/>
      <right style="medium"/>
      <top style="medium"/>
      <bottom/>
      <diagonal style="thin"/>
    </border>
    <border diagonalUp="1" diagonalDown="1">
      <left/>
      <right style="medium"/>
      <top/>
      <bottom style="medium"/>
      <diagonal style="dotted"/>
    </border>
    <border>
      <left style="thin"/>
      <right style="thin"/>
      <top/>
      <bottom style="thin"/>
    </border>
    <border>
      <left style="thin"/>
      <right/>
      <top>
        <color indexed="63"/>
      </top>
      <bottom>
        <color indexed="63"/>
      </bottom>
    </border>
    <border>
      <left/>
      <right style="thin"/>
      <top>
        <color indexed="63"/>
      </top>
      <bottom>
        <color indexed="63"/>
      </bottom>
    </border>
    <border>
      <left style="thin"/>
      <right style="thin"/>
      <top>
        <color indexed="63"/>
      </top>
      <bottom style="thin"/>
    </border>
    <border>
      <left style="thin"/>
      <right style="medium"/>
      <top>
        <color indexed="63"/>
      </top>
      <bottom style="thin"/>
    </border>
    <border>
      <left>
        <color indexed="63"/>
      </left>
      <right/>
      <top style="thin"/>
      <bottom/>
    </border>
    <border>
      <left style="medium"/>
      <right/>
      <top style="medium"/>
      <bottom style="medium"/>
    </border>
    <border>
      <left/>
      <right/>
      <top style="medium"/>
      <bottom style="medium"/>
    </border>
    <border>
      <left/>
      <right style="medium"/>
      <top style="medium"/>
      <bottom style="medium"/>
    </border>
    <border>
      <left style="medium"/>
      <right/>
      <top style="dotted"/>
      <bottom style="dotted"/>
    </border>
    <border>
      <left/>
      <right/>
      <top style="dotted"/>
      <bottom style="dotted"/>
    </border>
    <border>
      <left/>
      <right style="medium"/>
      <top style="dotted"/>
      <bottom style="dotted"/>
    </border>
    <border>
      <left style="medium"/>
      <right/>
      <top style="dotted"/>
      <bottom style="thin"/>
    </border>
    <border>
      <left/>
      <right/>
      <top style="dotted"/>
      <bottom style="thin"/>
    </border>
    <border>
      <left/>
      <right style="medium"/>
      <top style="dotted"/>
      <bottom style="thin"/>
    </border>
    <border>
      <left/>
      <right style="medium"/>
      <top style="medium"/>
      <bottom/>
    </border>
    <border>
      <left style="medium"/>
      <right/>
      <top style="medium"/>
      <bottom style="dotted"/>
    </border>
    <border>
      <left/>
      <right/>
      <top style="medium"/>
      <bottom style="dotted"/>
    </border>
    <border>
      <left/>
      <right style="medium"/>
      <top style="medium"/>
      <bottom style="dotted"/>
    </border>
    <border>
      <left style="medium"/>
      <right style="thin"/>
      <top style="medium"/>
      <bottom/>
    </border>
    <border>
      <left style="medium"/>
      <right style="thin"/>
      <top/>
      <bottom/>
    </border>
    <border>
      <left style="medium"/>
      <right style="thin"/>
      <top/>
      <bottom>
        <color indexed="63"/>
      </bottom>
    </border>
    <border>
      <left style="thin"/>
      <right style="thin"/>
      <top/>
      <bottom/>
    </border>
    <border>
      <left style="thin"/>
      <right style="thin"/>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right style="hair"/>
      <top style="medium"/>
      <bottom style="hair"/>
    </border>
    <border>
      <left/>
      <right style="hair"/>
      <top style="hair"/>
      <bottom style="hair"/>
    </border>
    <border>
      <left/>
      <right style="hair"/>
      <top style="hair"/>
      <bottom>
        <color indexed="63"/>
      </bottom>
    </border>
    <border>
      <left style="hair"/>
      <right style="medium"/>
      <top style="medium"/>
      <bottom style="hair"/>
    </border>
    <border>
      <left style="hair"/>
      <right style="medium"/>
      <top style="hair"/>
      <bottom style="hair"/>
    </border>
    <border>
      <left style="hair"/>
      <right style="medium"/>
      <top style="hair"/>
      <bottom>
        <color indexed="63"/>
      </bottom>
    </border>
    <border>
      <left style="thin"/>
      <right style="thin"/>
      <top style="medium"/>
      <bottom>
        <color indexed="63"/>
      </bottom>
    </border>
    <border>
      <left style="thin"/>
      <right style="thin"/>
      <top>
        <color indexed="63"/>
      </top>
      <bottom>
        <color indexed="63"/>
      </bottom>
    </border>
    <border>
      <left style="thin"/>
      <right style="hair"/>
      <top style="hair"/>
      <bottom/>
    </border>
    <border>
      <left style="thin"/>
      <right style="hair"/>
      <top/>
      <bottom/>
    </border>
    <border>
      <left style="thin"/>
      <right style="hair"/>
      <top/>
      <bottom>
        <color indexed="63"/>
      </bottom>
    </border>
    <border>
      <left style="hair"/>
      <right style="medium"/>
      <top style="hair"/>
      <bottom/>
    </border>
    <border>
      <left style="hair"/>
      <right style="medium"/>
      <top/>
      <bottom/>
    </border>
    <border>
      <left style="hair"/>
      <right style="medium"/>
      <top/>
      <bottom>
        <color indexed="63"/>
      </bottom>
    </border>
    <border>
      <left style="thin"/>
      <right style="hair"/>
      <top style="medium"/>
      <bottom/>
    </border>
    <border>
      <left style="hair"/>
      <right style="medium"/>
      <top style="medium"/>
      <bottom/>
    </border>
    <border>
      <left/>
      <right style="hair"/>
      <top/>
      <bottom style="hair"/>
    </border>
    <border>
      <left/>
      <right style="hair"/>
      <top style="hair"/>
      <bottom style="thin"/>
    </border>
    <border>
      <left style="hair"/>
      <right style="medium"/>
      <top/>
      <bottom style="hair"/>
    </border>
    <border>
      <left style="hair"/>
      <right style="medium"/>
      <top style="hair"/>
      <bottom style="thin"/>
    </border>
    <border>
      <left style="thin"/>
      <right style="thin"/>
      <top style="thin"/>
      <bottom>
        <color indexed="63"/>
      </bottom>
    </border>
    <border>
      <left style="medium"/>
      <right style="thin"/>
      <top>
        <color indexed="63"/>
      </top>
      <bottom style="thin"/>
    </border>
    <border>
      <left>
        <color indexed="63"/>
      </left>
      <right>
        <color indexed="63"/>
      </right>
      <top style="thin"/>
      <bottom style="thin"/>
    </border>
    <border>
      <left style="thin"/>
      <right/>
      <top style="thin"/>
      <bottom style="thin"/>
    </border>
    <border>
      <left/>
      <right/>
      <top style="thin"/>
      <bottom style="thin"/>
    </border>
    <border>
      <left/>
      <right style="thin"/>
      <top style="thin"/>
      <bottom style="thin"/>
    </border>
    <border>
      <left/>
      <right style="thin"/>
      <top/>
      <bottom style="thin"/>
    </border>
    <border>
      <left>
        <color indexed="63"/>
      </left>
      <right>
        <color indexed="63"/>
      </right>
      <top style="thin"/>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81">
    <xf numFmtId="0" fontId="0" fillId="0" borderId="0" xfId="0" applyAlignment="1">
      <alignment/>
    </xf>
    <xf numFmtId="0" fontId="1" fillId="0" borderId="0" xfId="0" applyFont="1" applyAlignment="1">
      <alignment/>
    </xf>
    <xf numFmtId="0" fontId="0" fillId="0" borderId="0" xfId="0" applyAlignment="1">
      <alignment horizontal="left" vertical="center"/>
    </xf>
    <xf numFmtId="0" fontId="1" fillId="0" borderId="0" xfId="0" applyFont="1" applyAlignment="1">
      <alignment horizontal="center" vertical="center"/>
    </xf>
    <xf numFmtId="0" fontId="2" fillId="0" borderId="0" xfId="0" applyFont="1" applyBorder="1" applyAlignment="1">
      <alignment/>
    </xf>
    <xf numFmtId="0" fontId="1" fillId="0" borderId="0" xfId="0" applyFont="1" applyFill="1" applyAlignment="1">
      <alignment/>
    </xf>
    <xf numFmtId="0" fontId="2" fillId="0" borderId="0" xfId="0" applyFont="1" applyFill="1" applyBorder="1" applyAlignment="1">
      <alignment/>
    </xf>
    <xf numFmtId="0" fontId="0" fillId="0" borderId="0" xfId="0" applyFill="1" applyAlignment="1">
      <alignment/>
    </xf>
    <xf numFmtId="0" fontId="0" fillId="0" borderId="0" xfId="0" applyFill="1" applyBorder="1" applyAlignment="1">
      <alignment/>
    </xf>
    <xf numFmtId="0" fontId="3" fillId="0" borderId="0" xfId="0" applyFont="1" applyFill="1" applyBorder="1" applyAlignment="1">
      <alignment horizontal="left" vertical="top" wrapText="1"/>
    </xf>
    <xf numFmtId="0" fontId="1" fillId="0" borderId="0" xfId="0" applyFont="1" applyFill="1" applyBorder="1" applyAlignment="1">
      <alignment/>
    </xf>
    <xf numFmtId="0" fontId="8" fillId="0" borderId="0" xfId="0" applyFont="1" applyAlignment="1">
      <alignment/>
    </xf>
    <xf numFmtId="4" fontId="9" fillId="0" borderId="0" xfId="0" applyNumberFormat="1" applyFont="1" applyBorder="1" applyAlignment="1">
      <alignment horizontal="center" vertical="center" textRotation="90"/>
    </xf>
    <xf numFmtId="10" fontId="9" fillId="0" borderId="0" xfId="0" applyNumberFormat="1" applyFont="1" applyBorder="1" applyAlignment="1">
      <alignment/>
    </xf>
    <xf numFmtId="4" fontId="12" fillId="0" borderId="0" xfId="0" applyNumberFormat="1" applyFont="1" applyBorder="1" applyAlignment="1">
      <alignment horizontal="center" vertical="center"/>
    </xf>
    <xf numFmtId="4" fontId="2" fillId="0" borderId="0" xfId="0" applyNumberFormat="1" applyFont="1" applyFill="1" applyBorder="1" applyAlignment="1">
      <alignment/>
    </xf>
    <xf numFmtId="4" fontId="12" fillId="0" borderId="0"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11" fillId="0" borderId="0" xfId="0" applyFont="1" applyFill="1" applyBorder="1" applyAlignment="1">
      <alignment horizontal="center" vertical="center" wrapText="1" shrinkToFit="1"/>
    </xf>
    <xf numFmtId="0" fontId="2" fillId="0" borderId="0" xfId="0" applyFont="1" applyFill="1" applyBorder="1" applyAlignment="1">
      <alignment vertical="center"/>
    </xf>
    <xf numFmtId="2" fontId="2" fillId="0" borderId="0" xfId="0" applyNumberFormat="1" applyFont="1" applyFill="1" applyBorder="1" applyAlignment="1">
      <alignment/>
    </xf>
    <xf numFmtId="4" fontId="2" fillId="0" borderId="0" xfId="0" applyNumberFormat="1" applyFont="1" applyBorder="1" applyAlignment="1">
      <alignment/>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0" fillId="0" borderId="0" xfId="0" applyFont="1" applyFill="1" applyBorder="1" applyAlignment="1">
      <alignment/>
    </xf>
    <xf numFmtId="0" fontId="0" fillId="0" borderId="0" xfId="0" applyFont="1" applyFill="1" applyAlignment="1">
      <alignment/>
    </xf>
    <xf numFmtId="0" fontId="0" fillId="0" borderId="4" xfId="0" applyFont="1" applyFill="1" applyBorder="1" applyAlignment="1">
      <alignment/>
    </xf>
    <xf numFmtId="0" fontId="0" fillId="0" borderId="5" xfId="0" applyFont="1" applyFill="1" applyBorder="1" applyAlignment="1">
      <alignment/>
    </xf>
    <xf numFmtId="10" fontId="10" fillId="2" borderId="6" xfId="0" applyNumberFormat="1" applyFont="1" applyFill="1" applyBorder="1" applyAlignment="1">
      <alignment horizontal="center" vertical="center"/>
    </xf>
    <xf numFmtId="0" fontId="10" fillId="2" borderId="6" xfId="0" applyFont="1" applyFill="1" applyBorder="1" applyAlignment="1">
      <alignment horizontal="center" vertical="center"/>
    </xf>
    <xf numFmtId="49" fontId="10" fillId="2" borderId="6" xfId="0" applyNumberFormat="1" applyFont="1" applyFill="1" applyBorder="1" applyAlignment="1">
      <alignment horizontal="left" vertical="center" wrapText="1"/>
    </xf>
    <xf numFmtId="49" fontId="10" fillId="2" borderId="7" xfId="0" applyNumberFormat="1" applyFont="1" applyFill="1" applyBorder="1" applyAlignment="1">
      <alignment horizontal="left" vertical="center" wrapText="1"/>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1" fillId="0" borderId="0" xfId="0" applyFont="1" applyBorder="1" applyAlignment="1">
      <alignment/>
    </xf>
    <xf numFmtId="0" fontId="11" fillId="0" borderId="0" xfId="0" applyFont="1" applyBorder="1" applyAlignment="1">
      <alignment horizontal="center" vertical="center"/>
    </xf>
    <xf numFmtId="0" fontId="10" fillId="0" borderId="6" xfId="0" applyFont="1" applyBorder="1" applyAlignment="1">
      <alignment horizontal="center" vertical="center" textRotation="90" wrapText="1"/>
    </xf>
    <xf numFmtId="0" fontId="10" fillId="0" borderId="8" xfId="0" applyFont="1" applyBorder="1" applyAlignment="1">
      <alignment horizontal="center" vertical="center" textRotation="90" wrapText="1"/>
    </xf>
    <xf numFmtId="0" fontId="11" fillId="0" borderId="7" xfId="0" applyFont="1" applyBorder="1" applyAlignment="1">
      <alignment horizontal="center" vertical="center" textRotation="90" wrapText="1"/>
    </xf>
    <xf numFmtId="0" fontId="11" fillId="0" borderId="9" xfId="0" applyFont="1" applyBorder="1" applyAlignment="1">
      <alignment horizontal="center" vertical="center" textRotation="90" wrapText="1"/>
    </xf>
    <xf numFmtId="0" fontId="11" fillId="0" borderId="10" xfId="0" applyFont="1" applyBorder="1" applyAlignment="1">
      <alignment/>
    </xf>
    <xf numFmtId="0" fontId="11" fillId="0" borderId="11" xfId="0" applyFont="1" applyBorder="1" applyAlignment="1">
      <alignment horizontal="left" vertical="center" wrapText="1" shrinkToFit="1"/>
    </xf>
    <xf numFmtId="164" fontId="11" fillId="2" borderId="12" xfId="0" applyNumberFormat="1" applyFont="1" applyFill="1" applyBorder="1" applyAlignment="1">
      <alignment horizontal="center" vertical="center"/>
    </xf>
    <xf numFmtId="0" fontId="11" fillId="2" borderId="0"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Border="1" applyAlignment="1">
      <alignment horizontal="left" vertical="center" wrapText="1" shrinkToFit="1"/>
    </xf>
    <xf numFmtId="0" fontId="11" fillId="0" borderId="15" xfId="0" applyFont="1" applyBorder="1" applyAlignment="1">
      <alignment/>
    </xf>
    <xf numFmtId="0" fontId="11" fillId="0" borderId="16" xfId="0" applyFont="1" applyBorder="1" applyAlignment="1">
      <alignment horizontal="left" vertical="center" wrapText="1" shrinkToFit="1"/>
    </xf>
    <xf numFmtId="0" fontId="11" fillId="0" borderId="17" xfId="0" applyFont="1" applyBorder="1" applyAlignment="1">
      <alignment/>
    </xf>
    <xf numFmtId="0" fontId="11" fillId="0" borderId="18" xfId="0" applyFont="1" applyBorder="1" applyAlignment="1">
      <alignment horizontal="left" vertical="center" wrapText="1" shrinkToFit="1"/>
    </xf>
    <xf numFmtId="0" fontId="11" fillId="0" borderId="19" xfId="0" applyFont="1" applyBorder="1" applyAlignment="1">
      <alignment horizontal="center" vertical="center"/>
    </xf>
    <xf numFmtId="0" fontId="11" fillId="0" borderId="1" xfId="0" applyFont="1" applyFill="1" applyBorder="1" applyAlignment="1">
      <alignment horizontal="center" vertical="center"/>
    </xf>
    <xf numFmtId="0" fontId="11" fillId="0" borderId="20" xfId="0" applyFont="1" applyBorder="1" applyAlignment="1">
      <alignment/>
    </xf>
    <xf numFmtId="0" fontId="11" fillId="0" borderId="21" xfId="0" applyFont="1" applyBorder="1" applyAlignment="1">
      <alignment horizontal="left" vertical="center" wrapText="1" shrinkToFit="1"/>
    </xf>
    <xf numFmtId="0" fontId="11" fillId="0" borderId="22" xfId="0" applyFont="1" applyBorder="1" applyAlignment="1">
      <alignment horizontal="center" vertical="center"/>
    </xf>
    <xf numFmtId="0" fontId="11" fillId="0" borderId="0" xfId="0" applyFont="1" applyFill="1" applyBorder="1" applyAlignment="1">
      <alignment/>
    </xf>
    <xf numFmtId="164" fontId="11" fillId="2" borderId="2" xfId="0" applyNumberFormat="1" applyFont="1" applyFill="1" applyBorder="1" applyAlignment="1">
      <alignment horizontal="center" vertical="center"/>
    </xf>
    <xf numFmtId="0" fontId="11" fillId="2" borderId="23" xfId="0" applyFont="1" applyFill="1" applyBorder="1" applyAlignment="1">
      <alignment horizontal="center" vertical="center"/>
    </xf>
    <xf numFmtId="4" fontId="11" fillId="0" borderId="6" xfId="0" applyNumberFormat="1" applyFont="1" applyBorder="1" applyAlignment="1">
      <alignment horizontal="center" vertical="center"/>
    </xf>
    <xf numFmtId="0" fontId="11" fillId="0" borderId="8" xfId="0" applyFont="1" applyBorder="1" applyAlignment="1">
      <alignment horizontal="center" vertical="center"/>
    </xf>
    <xf numFmtId="0" fontId="13" fillId="0" borderId="0" xfId="0" applyFont="1" applyFill="1" applyBorder="1" applyAlignment="1">
      <alignment/>
    </xf>
    <xf numFmtId="0" fontId="13" fillId="0" borderId="0" xfId="0" applyFont="1" applyAlignment="1">
      <alignment/>
    </xf>
    <xf numFmtId="0" fontId="11" fillId="0" borderId="0" xfId="0" applyFont="1" applyAlignment="1">
      <alignment/>
    </xf>
    <xf numFmtId="0" fontId="10" fillId="0" borderId="0" xfId="0" applyFont="1" applyBorder="1" applyAlignment="1">
      <alignment horizontal="center" vertical="center"/>
    </xf>
    <xf numFmtId="0" fontId="11" fillId="0" borderId="0" xfId="0" applyFont="1" applyBorder="1" applyAlignment="1">
      <alignment horizontal="left" vertical="center"/>
    </xf>
    <xf numFmtId="0" fontId="10" fillId="0" borderId="24" xfId="0" applyFont="1" applyBorder="1" applyAlignment="1">
      <alignment horizontal="center" vertical="center"/>
    </xf>
    <xf numFmtId="0" fontId="11" fillId="0" borderId="12" xfId="0" applyFont="1" applyBorder="1" applyAlignment="1">
      <alignment horizontal="left" vertical="center" wrapText="1" shrinkToFit="1"/>
    </xf>
    <xf numFmtId="164" fontId="11" fillId="0" borderId="12" xfId="0" applyNumberFormat="1" applyFont="1" applyBorder="1" applyAlignment="1">
      <alignment horizontal="center" vertical="center"/>
    </xf>
    <xf numFmtId="164" fontId="11" fillId="0" borderId="12" xfId="0" applyNumberFormat="1" applyFont="1" applyFill="1" applyBorder="1" applyAlignment="1">
      <alignment horizontal="center" vertical="center"/>
    </xf>
    <xf numFmtId="0" fontId="10" fillId="0" borderId="25" xfId="0" applyFont="1" applyBorder="1" applyAlignment="1">
      <alignment horizontal="center" vertical="center"/>
    </xf>
    <xf numFmtId="0" fontId="11" fillId="0" borderId="26" xfId="0" applyFont="1" applyBorder="1" applyAlignment="1">
      <alignment horizontal="left" vertical="center" wrapText="1" shrinkToFit="1"/>
    </xf>
    <xf numFmtId="164" fontId="11" fillId="2" borderId="26" xfId="0" applyNumberFormat="1" applyFont="1" applyFill="1" applyBorder="1" applyAlignment="1">
      <alignment horizontal="center" vertical="center"/>
    </xf>
    <xf numFmtId="164" fontId="11" fillId="0" borderId="26" xfId="0" applyNumberFormat="1" applyFont="1" applyBorder="1" applyAlignment="1">
      <alignment horizontal="center" vertical="center"/>
    </xf>
    <xf numFmtId="164" fontId="11" fillId="0" borderId="26" xfId="0" applyNumberFormat="1"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left" vertical="center" wrapText="1" shrinkToFit="1"/>
    </xf>
    <xf numFmtId="164" fontId="11" fillId="0" borderId="0" xfId="0" applyNumberFormat="1" applyFont="1" applyAlignment="1">
      <alignment horizontal="center" vertical="center"/>
    </xf>
    <xf numFmtId="164" fontId="11" fillId="0" borderId="1" xfId="0" applyNumberFormat="1" applyFont="1" applyFill="1" applyBorder="1" applyAlignment="1">
      <alignment horizontal="center" vertical="center"/>
    </xf>
    <xf numFmtId="164" fontId="11" fillId="2" borderId="0" xfId="0" applyNumberFormat="1" applyFont="1" applyFill="1" applyAlignment="1">
      <alignment horizontal="center" vertical="center"/>
    </xf>
    <xf numFmtId="164" fontId="11" fillId="0" borderId="0" xfId="0" applyNumberFormat="1" applyFont="1" applyFill="1" applyAlignment="1">
      <alignment horizontal="center" vertical="center"/>
    </xf>
    <xf numFmtId="0" fontId="11" fillId="2" borderId="3" xfId="0" applyNumberFormat="1" applyFont="1" applyFill="1" applyBorder="1" applyAlignment="1">
      <alignment horizontal="center" vertical="center"/>
    </xf>
    <xf numFmtId="0" fontId="11" fillId="2" borderId="27" xfId="0" applyFont="1" applyFill="1" applyBorder="1" applyAlignment="1">
      <alignment horizontal="center" vertical="center"/>
    </xf>
    <xf numFmtId="0" fontId="10" fillId="0" borderId="0" xfId="0" applyFont="1" applyFill="1" applyBorder="1" applyAlignment="1">
      <alignment horizontal="center" vertical="center"/>
    </xf>
    <xf numFmtId="0" fontId="11" fillId="0" borderId="0" xfId="0" applyFont="1" applyFill="1" applyBorder="1" applyAlignment="1">
      <alignment horizontal="left" vertical="center"/>
    </xf>
    <xf numFmtId="4" fontId="10" fillId="0" borderId="0" xfId="0" applyNumberFormat="1" applyFont="1" applyFill="1" applyBorder="1" applyAlignment="1">
      <alignment horizontal="center" vertical="center"/>
    </xf>
    <xf numFmtId="0" fontId="10" fillId="0" borderId="28" xfId="0" applyFont="1" applyBorder="1" applyAlignment="1">
      <alignment horizontal="center" vertical="center"/>
    </xf>
    <xf numFmtId="0" fontId="11" fillId="0" borderId="29" xfId="0" applyFont="1" applyBorder="1" applyAlignment="1">
      <alignment horizontal="left" vertical="center" wrapText="1" shrinkToFit="1"/>
    </xf>
    <xf numFmtId="0" fontId="11" fillId="2" borderId="29" xfId="0" applyFont="1" applyFill="1" applyBorder="1" applyAlignment="1">
      <alignment horizontal="center" vertical="center"/>
    </xf>
    <xf numFmtId="0" fontId="11" fillId="0" borderId="29" xfId="0" applyFont="1" applyBorder="1" applyAlignment="1">
      <alignment horizontal="center" vertical="center"/>
    </xf>
    <xf numFmtId="0" fontId="11" fillId="0" borderId="29" xfId="0" applyFont="1" applyFill="1" applyBorder="1" applyAlignment="1">
      <alignment horizontal="center" vertical="center"/>
    </xf>
    <xf numFmtId="0" fontId="11" fillId="0" borderId="30" xfId="0" applyFont="1" applyFill="1" applyBorder="1" applyAlignment="1">
      <alignment horizontal="center" vertical="center"/>
    </xf>
    <xf numFmtId="0" fontId="10" fillId="0" borderId="31" xfId="0" applyFont="1" applyBorder="1" applyAlignment="1">
      <alignment horizontal="center" vertical="center"/>
    </xf>
    <xf numFmtId="0" fontId="11" fillId="0" borderId="0" xfId="0" applyFont="1" applyBorder="1" applyAlignment="1">
      <alignment horizontal="left" vertical="center" wrapText="1" shrinkToFit="1"/>
    </xf>
    <xf numFmtId="0" fontId="11" fillId="0" borderId="0" xfId="0" applyFont="1" applyFill="1" applyBorder="1" applyAlignment="1">
      <alignment horizontal="center" vertical="center"/>
    </xf>
    <xf numFmtId="0" fontId="10" fillId="0" borderId="32" xfId="0" applyFont="1" applyBorder="1" applyAlignment="1">
      <alignment horizontal="center" vertical="center"/>
    </xf>
    <xf numFmtId="0" fontId="11" fillId="0" borderId="22" xfId="0" applyFont="1" applyBorder="1" applyAlignment="1">
      <alignment horizontal="left" vertical="center" wrapText="1" shrinkToFit="1"/>
    </xf>
    <xf numFmtId="0" fontId="11" fillId="0" borderId="33" xfId="0" applyFont="1" applyFill="1" applyBorder="1" applyAlignment="1">
      <alignment horizontal="center" vertical="center"/>
    </xf>
    <xf numFmtId="0" fontId="11" fillId="0" borderId="34" xfId="0" applyFont="1" applyFill="1" applyBorder="1" applyAlignment="1">
      <alignment horizontal="center" vertical="center"/>
    </xf>
    <xf numFmtId="0" fontId="11" fillId="2" borderId="2" xfId="0" applyNumberFormat="1" applyFont="1" applyFill="1" applyBorder="1" applyAlignment="1">
      <alignment horizontal="center" vertical="center"/>
    </xf>
    <xf numFmtId="0" fontId="11" fillId="0" borderId="0" xfId="0" applyFont="1" applyBorder="1" applyAlignment="1">
      <alignment horizontal="center" vertical="center" wrapText="1" shrinkToFit="1"/>
    </xf>
    <xf numFmtId="4" fontId="11" fillId="0" borderId="0" xfId="0" applyNumberFormat="1" applyFont="1" applyBorder="1" applyAlignment="1">
      <alignment horizontal="center" vertical="center"/>
    </xf>
    <xf numFmtId="0" fontId="10" fillId="0" borderId="35" xfId="0" applyFont="1" applyBorder="1" applyAlignment="1">
      <alignment horizontal="center" vertical="center"/>
    </xf>
    <xf numFmtId="0" fontId="11" fillId="0" borderId="36" xfId="0" applyFont="1" applyBorder="1" applyAlignment="1">
      <alignment horizontal="left" vertical="center" wrapText="1" shrinkToFit="1"/>
    </xf>
    <xf numFmtId="0" fontId="11" fillId="0" borderId="36" xfId="0" applyFont="1" applyBorder="1" applyAlignment="1">
      <alignment horizontal="center" vertical="center"/>
    </xf>
    <xf numFmtId="0" fontId="11" fillId="0" borderId="37"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34" xfId="0" applyFont="1" applyBorder="1" applyAlignment="1">
      <alignment horizontal="center" vertical="center"/>
    </xf>
    <xf numFmtId="0" fontId="11" fillId="0" borderId="0" xfId="0" applyFont="1" applyAlignment="1">
      <alignment horizontal="left" vertical="center"/>
    </xf>
    <xf numFmtId="0" fontId="11" fillId="0" borderId="0" xfId="0" applyFont="1" applyAlignment="1">
      <alignment horizontal="center" vertical="center"/>
    </xf>
    <xf numFmtId="0" fontId="11" fillId="0" borderId="38" xfId="0" applyFont="1" applyBorder="1" applyAlignment="1">
      <alignment horizontal="center" vertical="center" textRotation="90" wrapText="1"/>
    </xf>
    <xf numFmtId="0" fontId="11" fillId="0" borderId="39" xfId="0" applyFont="1" applyBorder="1" applyAlignment="1">
      <alignment horizontal="center" vertical="center" textRotation="90" wrapText="1"/>
    </xf>
    <xf numFmtId="0" fontId="11" fillId="0" borderId="28" xfId="0" applyFont="1" applyBorder="1" applyAlignment="1">
      <alignment/>
    </xf>
    <xf numFmtId="0" fontId="11" fillId="0" borderId="40" xfId="0" applyFont="1" applyFill="1" applyBorder="1" applyAlignment="1">
      <alignment horizontal="center" vertical="center"/>
    </xf>
    <xf numFmtId="0" fontId="11" fillId="0" borderId="31" xfId="0" applyFont="1" applyBorder="1" applyAlignment="1">
      <alignment/>
    </xf>
    <xf numFmtId="0" fontId="11" fillId="0" borderId="32" xfId="0" applyFont="1" applyBorder="1" applyAlignment="1">
      <alignment/>
    </xf>
    <xf numFmtId="0" fontId="11" fillId="0" borderId="41" xfId="0" applyFont="1" applyFill="1" applyBorder="1" applyAlignment="1">
      <alignment horizontal="center" vertical="center"/>
    </xf>
    <xf numFmtId="0" fontId="11" fillId="2" borderId="42" xfId="0" applyNumberFormat="1" applyFont="1" applyFill="1" applyBorder="1" applyAlignment="1">
      <alignment horizontal="center" vertical="center"/>
    </xf>
    <xf numFmtId="0" fontId="10" fillId="0" borderId="0" xfId="0" applyFont="1" applyBorder="1" applyAlignment="1">
      <alignment horizontal="center" vertical="center" textRotation="90"/>
    </xf>
    <xf numFmtId="0" fontId="11" fillId="0" borderId="0" xfId="0" applyFont="1" applyBorder="1" applyAlignment="1">
      <alignment vertical="center" textRotation="90"/>
    </xf>
    <xf numFmtId="0" fontId="11" fillId="0" borderId="0" xfId="0" applyFont="1" applyBorder="1" applyAlignment="1">
      <alignment horizontal="center" wrapText="1"/>
    </xf>
    <xf numFmtId="0" fontId="13" fillId="0" borderId="0" xfId="0" applyFont="1" applyBorder="1" applyAlignment="1">
      <alignment horizontal="center" wrapText="1"/>
    </xf>
    <xf numFmtId="0" fontId="13" fillId="0" borderId="0" xfId="0" applyFont="1" applyAlignment="1">
      <alignment horizontal="left" vertical="center"/>
    </xf>
    <xf numFmtId="4" fontId="11" fillId="0" borderId="0" xfId="0" applyNumberFormat="1" applyFont="1" applyAlignment="1">
      <alignment horizontal="center" vertical="center"/>
    </xf>
    <xf numFmtId="0" fontId="11" fillId="0" borderId="22" xfId="0" applyFont="1" applyBorder="1" applyAlignment="1">
      <alignment/>
    </xf>
    <xf numFmtId="0" fontId="13" fillId="0" borderId="0" xfId="0" applyFont="1" applyFill="1" applyAlignment="1">
      <alignment/>
    </xf>
    <xf numFmtId="0" fontId="11" fillId="0" borderId="0" xfId="0" applyFont="1" applyFill="1" applyAlignment="1">
      <alignment/>
    </xf>
    <xf numFmtId="0" fontId="13" fillId="0" borderId="0" xfId="0" applyFont="1" applyFill="1" applyAlignment="1">
      <alignment horizontal="left" vertical="center"/>
    </xf>
    <xf numFmtId="0" fontId="11" fillId="0" borderId="0" xfId="0" applyFont="1" applyFill="1" applyAlignment="1">
      <alignment horizontal="center" vertical="center"/>
    </xf>
    <xf numFmtId="0" fontId="11" fillId="0" borderId="0" xfId="0" applyFont="1" applyFill="1" applyBorder="1" applyAlignment="1">
      <alignment horizontal="center" vertical="center" wrapText="1" shrinkToFit="1"/>
    </xf>
    <xf numFmtId="0" fontId="0" fillId="0" borderId="0" xfId="0" applyFill="1" applyBorder="1" applyAlignment="1">
      <alignment/>
    </xf>
    <xf numFmtId="9"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4" fontId="10" fillId="0" borderId="0" xfId="0" applyNumberFormat="1" applyFont="1" applyFill="1" applyBorder="1" applyAlignment="1">
      <alignment horizontal="center" vertical="center"/>
    </xf>
    <xf numFmtId="0" fontId="3" fillId="0" borderId="43" xfId="0" applyFont="1" applyBorder="1" applyAlignment="1">
      <alignment horizontal="left" vertical="center"/>
    </xf>
    <xf numFmtId="0" fontId="3" fillId="0" borderId="0" xfId="0" applyFont="1" applyBorder="1" applyAlignment="1">
      <alignment horizontal="left" vertical="center"/>
    </xf>
    <xf numFmtId="0" fontId="0" fillId="0" borderId="0" xfId="0" applyFont="1" applyFill="1" applyBorder="1" applyAlignment="1">
      <alignment/>
    </xf>
    <xf numFmtId="0" fontId="0" fillId="0" borderId="44" xfId="0" applyFont="1" applyFill="1" applyBorder="1" applyAlignment="1">
      <alignment/>
    </xf>
    <xf numFmtId="0" fontId="10" fillId="2" borderId="45" xfId="0" applyFont="1" applyFill="1" applyBorder="1" applyAlignment="1">
      <alignment horizontal="center" vertical="center"/>
    </xf>
    <xf numFmtId="49" fontId="10" fillId="2" borderId="45" xfId="0" applyNumberFormat="1" applyFont="1" applyFill="1" applyBorder="1" applyAlignment="1">
      <alignment horizontal="left" vertical="center" wrapText="1"/>
    </xf>
    <xf numFmtId="4" fontId="10" fillId="2" borderId="45" xfId="0" applyNumberFormat="1" applyFont="1" applyFill="1" applyBorder="1" applyAlignment="1">
      <alignment horizontal="center" vertical="center" textRotation="90"/>
    </xf>
    <xf numFmtId="0" fontId="10" fillId="2" borderId="46" xfId="0" applyFont="1" applyFill="1" applyBorder="1" applyAlignment="1">
      <alignment horizontal="center" vertical="center" textRotation="90"/>
    </xf>
    <xf numFmtId="0" fontId="0" fillId="0" borderId="47" xfId="0" applyFont="1" applyFill="1" applyBorder="1" applyAlignment="1">
      <alignment/>
    </xf>
    <xf numFmtId="0" fontId="10" fillId="3" borderId="28" xfId="0" applyFont="1" applyFill="1" applyBorder="1" applyAlignment="1">
      <alignment horizontal="center" vertical="center"/>
    </xf>
    <xf numFmtId="4" fontId="10" fillId="4" borderId="9" xfId="0" applyNumberFormat="1" applyFont="1" applyFill="1" applyBorder="1" applyAlignment="1">
      <alignment horizontal="center" vertical="center"/>
    </xf>
    <xf numFmtId="164" fontId="11" fillId="0" borderId="26" xfId="0" applyNumberFormat="1" applyFont="1" applyFill="1" applyBorder="1" applyAlignment="1">
      <alignment horizontal="center" vertical="center"/>
    </xf>
    <xf numFmtId="164" fontId="11" fillId="2" borderId="3"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10" fillId="3" borderId="48" xfId="0" applyFont="1" applyFill="1" applyBorder="1" applyAlignment="1">
      <alignment horizontal="center" vertical="center"/>
    </xf>
    <xf numFmtId="0" fontId="10" fillId="3" borderId="49" xfId="0" applyFont="1" applyFill="1" applyBorder="1" applyAlignment="1">
      <alignment horizontal="center" vertical="center"/>
    </xf>
    <xf numFmtId="0" fontId="10" fillId="3" borderId="50" xfId="0" applyFont="1" applyFill="1" applyBorder="1" applyAlignment="1">
      <alignment horizontal="center" vertical="center"/>
    </xf>
    <xf numFmtId="4" fontId="10" fillId="3" borderId="48" xfId="0" applyNumberFormat="1" applyFont="1" applyFill="1" applyBorder="1" applyAlignment="1">
      <alignment horizontal="center" vertical="center"/>
    </xf>
    <xf numFmtId="0" fontId="10" fillId="3" borderId="32"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34" xfId="0" applyFont="1" applyFill="1" applyBorder="1" applyAlignment="1">
      <alignment horizontal="center" vertical="center"/>
    </xf>
    <xf numFmtId="4" fontId="10" fillId="3" borderId="22" xfId="0" applyNumberFormat="1" applyFont="1" applyFill="1" applyBorder="1" applyAlignment="1">
      <alignment horizontal="center" vertical="center"/>
    </xf>
    <xf numFmtId="0" fontId="10" fillId="3" borderId="31"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19" xfId="0" applyFont="1" applyFill="1" applyBorder="1" applyAlignment="1">
      <alignment horizontal="center" vertical="center"/>
    </xf>
    <xf numFmtId="4" fontId="11" fillId="3" borderId="51" xfId="0" applyNumberFormat="1" applyFont="1" applyFill="1" applyBorder="1" applyAlignment="1">
      <alignment horizontal="center" vertical="center"/>
    </xf>
    <xf numFmtId="4" fontId="11" fillId="3" borderId="52" xfId="0" applyNumberFormat="1" applyFont="1" applyFill="1" applyBorder="1" applyAlignment="1">
      <alignment horizontal="center" vertical="center"/>
    </xf>
    <xf numFmtId="4" fontId="11" fillId="3" borderId="53" xfId="0" applyNumberFormat="1" applyFont="1" applyFill="1" applyBorder="1" applyAlignment="1">
      <alignment horizontal="center" vertical="center"/>
    </xf>
    <xf numFmtId="4" fontId="11" fillId="3" borderId="54" xfId="0" applyNumberFormat="1" applyFont="1" applyFill="1" applyBorder="1" applyAlignment="1">
      <alignment horizontal="center" vertical="center"/>
    </xf>
    <xf numFmtId="0" fontId="11" fillId="3" borderId="55" xfId="0" applyFont="1" applyFill="1" applyBorder="1" applyAlignment="1">
      <alignment horizontal="center" vertical="center"/>
    </xf>
    <xf numFmtId="0" fontId="11" fillId="3" borderId="56" xfId="0" applyFont="1" applyFill="1" applyBorder="1" applyAlignment="1">
      <alignment horizontal="center" vertical="center"/>
    </xf>
    <xf numFmtId="9" fontId="10" fillId="4" borderId="7" xfId="0" applyNumberFormat="1" applyFont="1" applyFill="1" applyBorder="1" applyAlignment="1">
      <alignment horizontal="center" vertical="center"/>
    </xf>
    <xf numFmtId="0" fontId="10" fillId="4" borderId="7" xfId="0" applyFont="1" applyFill="1" applyBorder="1" applyAlignment="1">
      <alignment horizontal="center" vertical="center"/>
    </xf>
    <xf numFmtId="4" fontId="10" fillId="4" borderId="7" xfId="0" applyNumberFormat="1" applyFont="1" applyFill="1" applyBorder="1" applyAlignment="1">
      <alignment horizontal="center" vertical="center"/>
    </xf>
    <xf numFmtId="0" fontId="10" fillId="3" borderId="29" xfId="0" applyFont="1" applyFill="1" applyBorder="1" applyAlignment="1">
      <alignment horizontal="center" vertical="center"/>
    </xf>
    <xf numFmtId="0" fontId="10" fillId="3" borderId="57" xfId="0" applyFont="1" applyFill="1" applyBorder="1" applyAlignment="1">
      <alignment horizontal="center" vertical="center"/>
    </xf>
    <xf numFmtId="4" fontId="11" fillId="3" borderId="58" xfId="0" applyNumberFormat="1" applyFont="1" applyFill="1" applyBorder="1" applyAlignment="1">
      <alignment horizontal="center" vertical="center"/>
    </xf>
    <xf numFmtId="0" fontId="11" fillId="3" borderId="59" xfId="0" applyFont="1" applyFill="1" applyBorder="1" applyAlignment="1">
      <alignment horizontal="center" vertical="center"/>
    </xf>
    <xf numFmtId="0" fontId="11" fillId="3" borderId="60" xfId="0" applyFont="1" applyFill="1" applyBorder="1" applyAlignment="1">
      <alignment horizontal="center" vertical="center"/>
    </xf>
    <xf numFmtId="0" fontId="11" fillId="4" borderId="6" xfId="0" applyFont="1" applyFill="1" applyBorder="1" applyAlignment="1">
      <alignment horizontal="center" vertical="center" wrapText="1" shrinkToFit="1"/>
    </xf>
    <xf numFmtId="0" fontId="0" fillId="0" borderId="6" xfId="0" applyBorder="1" applyAlignment="1">
      <alignment/>
    </xf>
    <xf numFmtId="0" fontId="11" fillId="0" borderId="6" xfId="0" applyFont="1" applyBorder="1" applyAlignment="1">
      <alignment horizontal="center" vertical="center" wrapText="1" shrinkToFit="1"/>
    </xf>
    <xf numFmtId="0" fontId="10" fillId="0" borderId="6" xfId="0" applyFont="1" applyFill="1" applyBorder="1" applyAlignment="1">
      <alignment horizontal="center" vertical="center"/>
    </xf>
    <xf numFmtId="4" fontId="10" fillId="0" borderId="6" xfId="0" applyNumberFormat="1" applyFont="1" applyFill="1" applyBorder="1" applyAlignment="1">
      <alignment horizontal="center" vertical="center"/>
    </xf>
    <xf numFmtId="4" fontId="10" fillId="0" borderId="8" xfId="0" applyNumberFormat="1" applyFont="1" applyFill="1" applyBorder="1" applyAlignment="1">
      <alignment horizontal="center" vertical="center"/>
    </xf>
    <xf numFmtId="9" fontId="10" fillId="0" borderId="6" xfId="0" applyNumberFormat="1" applyFont="1" applyFill="1" applyBorder="1" applyAlignment="1">
      <alignment horizontal="center" vertical="center"/>
    </xf>
    <xf numFmtId="0" fontId="10" fillId="2" borderId="42" xfId="0" applyFont="1" applyFill="1" applyBorder="1" applyAlignment="1">
      <alignment horizontal="center" vertical="center"/>
    </xf>
    <xf numFmtId="0" fontId="10" fillId="0" borderId="6" xfId="0" applyFont="1" applyBorder="1" applyAlignment="1">
      <alignment horizontal="center" vertical="center"/>
    </xf>
    <xf numFmtId="0" fontId="11" fillId="2" borderId="6" xfId="0" applyFont="1" applyFill="1" applyBorder="1" applyAlignment="1">
      <alignment horizontal="center" vertical="center"/>
    </xf>
    <xf numFmtId="0" fontId="13" fillId="0" borderId="61" xfId="0" applyFont="1" applyBorder="1" applyAlignment="1">
      <alignment horizontal="center" vertical="center" textRotation="90"/>
    </xf>
    <xf numFmtId="0" fontId="13" fillId="0" borderId="62" xfId="0" applyFont="1" applyBorder="1" applyAlignment="1">
      <alignment horizontal="center" vertical="center" textRotation="90"/>
    </xf>
    <xf numFmtId="0" fontId="13" fillId="0" borderId="63" xfId="0" applyFont="1" applyBorder="1" applyAlignment="1">
      <alignment horizontal="center" vertical="center" textRotation="90"/>
    </xf>
    <xf numFmtId="0" fontId="10" fillId="4" borderId="3" xfId="0" applyFont="1" applyFill="1" applyBorder="1" applyAlignment="1">
      <alignment horizontal="center" vertical="center" textRotation="90"/>
    </xf>
    <xf numFmtId="0" fontId="10" fillId="4" borderId="64" xfId="0" applyFont="1" applyFill="1" applyBorder="1" applyAlignment="1">
      <alignment horizontal="center" vertical="center" textRotation="90"/>
    </xf>
    <xf numFmtId="0" fontId="10" fillId="4" borderId="65" xfId="0" applyFont="1" applyFill="1" applyBorder="1" applyAlignment="1">
      <alignment horizontal="center" vertical="center" textRotation="90"/>
    </xf>
    <xf numFmtId="0" fontId="11" fillId="0" borderId="3" xfId="0" applyFont="1" applyBorder="1" applyAlignment="1">
      <alignment horizontal="center" vertical="center" textRotation="90"/>
    </xf>
    <xf numFmtId="0" fontId="11" fillId="0" borderId="64" xfId="0" applyFont="1" applyBorder="1" applyAlignment="1">
      <alignment horizontal="center" vertical="center" textRotation="90"/>
    </xf>
    <xf numFmtId="0" fontId="11" fillId="0" borderId="65" xfId="0" applyFont="1" applyBorder="1" applyAlignment="1">
      <alignment horizontal="center" vertical="center" textRotation="90"/>
    </xf>
    <xf numFmtId="0" fontId="11" fillId="0" borderId="66"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67"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68" xfId="0" applyFont="1" applyBorder="1" applyAlignment="1">
      <alignment horizontal="center" vertical="center" wrapText="1"/>
    </xf>
    <xf numFmtId="0" fontId="11" fillId="0" borderId="7" xfId="0" applyFont="1" applyBorder="1" applyAlignment="1">
      <alignment horizontal="center" vertical="center" wrapText="1"/>
    </xf>
    <xf numFmtId="0" fontId="10" fillId="0" borderId="2" xfId="0" applyFont="1" applyBorder="1" applyAlignment="1">
      <alignment horizontal="center" vertical="center"/>
    </xf>
    <xf numFmtId="0" fontId="10" fillId="0" borderId="7" xfId="0" applyFont="1" applyBorder="1" applyAlignment="1">
      <alignment horizontal="center" vertical="center"/>
    </xf>
    <xf numFmtId="0" fontId="11" fillId="0" borderId="2" xfId="0" applyFont="1" applyBorder="1" applyAlignment="1">
      <alignment horizontal="center" vertical="center"/>
    </xf>
    <xf numFmtId="0" fontId="11" fillId="0" borderId="23" xfId="0" applyFont="1" applyBorder="1" applyAlignment="1">
      <alignment horizontal="center" vertical="center"/>
    </xf>
    <xf numFmtId="0" fontId="10" fillId="0" borderId="61" xfId="0" applyFont="1" applyBorder="1" applyAlignment="1">
      <alignment horizontal="center" vertical="center" textRotation="90"/>
    </xf>
    <xf numFmtId="0" fontId="10" fillId="0" borderId="62" xfId="0" applyFont="1" applyBorder="1" applyAlignment="1">
      <alignment horizontal="center" vertical="center" textRotation="90"/>
    </xf>
    <xf numFmtId="0" fontId="10" fillId="0" borderId="63" xfId="0" applyFont="1" applyBorder="1" applyAlignment="1">
      <alignment horizontal="center" vertical="center" textRotation="90"/>
    </xf>
    <xf numFmtId="0" fontId="10" fillId="4" borderId="3" xfId="0" applyFont="1" applyFill="1" applyBorder="1" applyAlignment="1">
      <alignment horizontal="center" vertical="center" textRotation="90"/>
    </xf>
    <xf numFmtId="0" fontId="10" fillId="4" borderId="64" xfId="0" applyFont="1" applyFill="1" applyBorder="1" applyAlignment="1">
      <alignment horizontal="center" vertical="center" textRotation="90"/>
    </xf>
    <xf numFmtId="0" fontId="10" fillId="4" borderId="65" xfId="0" applyFont="1" applyFill="1" applyBorder="1" applyAlignment="1">
      <alignment horizontal="center" vertical="center" textRotation="90"/>
    </xf>
    <xf numFmtId="0" fontId="11" fillId="0" borderId="69" xfId="0" applyFont="1" applyBorder="1" applyAlignment="1">
      <alignment horizontal="center" vertical="center" textRotation="90"/>
    </xf>
    <xf numFmtId="0" fontId="13" fillId="0" borderId="70" xfId="0" applyFont="1" applyBorder="1" applyAlignment="1">
      <alignment horizontal="center" vertical="center" textRotation="90"/>
    </xf>
    <xf numFmtId="0" fontId="13" fillId="0" borderId="71" xfId="0" applyFont="1" applyBorder="1" applyAlignment="1">
      <alignment horizontal="center" vertical="center" textRotation="90"/>
    </xf>
    <xf numFmtId="0" fontId="11" fillId="0" borderId="72" xfId="0" applyFont="1" applyBorder="1" applyAlignment="1">
      <alignment horizontal="center" vertical="center" textRotation="90"/>
    </xf>
    <xf numFmtId="0" fontId="13" fillId="0" borderId="73" xfId="0" applyFont="1" applyBorder="1" applyAlignment="1">
      <alignment horizontal="center" vertical="center" textRotation="90"/>
    </xf>
    <xf numFmtId="0" fontId="13" fillId="0" borderId="74" xfId="0" applyFont="1" applyBorder="1" applyAlignment="1">
      <alignment horizontal="center" vertical="center" textRotation="90"/>
    </xf>
    <xf numFmtId="0" fontId="10" fillId="4" borderId="38" xfId="0" applyFont="1" applyFill="1" applyBorder="1" applyAlignment="1">
      <alignment horizontal="center" vertical="center" textRotation="90"/>
    </xf>
    <xf numFmtId="0" fontId="10" fillId="0" borderId="38" xfId="0" applyFont="1" applyBorder="1" applyAlignment="1">
      <alignment horizontal="center" vertical="center"/>
    </xf>
    <xf numFmtId="0" fontId="10" fillId="2" borderId="2" xfId="0" applyFont="1" applyFill="1" applyBorder="1" applyAlignment="1">
      <alignment horizontal="center" vertical="center"/>
    </xf>
    <xf numFmtId="0" fontId="11" fillId="0" borderId="42" xfId="0" applyFont="1" applyBorder="1" applyAlignment="1">
      <alignment horizontal="center" vertical="center" textRotation="90"/>
    </xf>
    <xf numFmtId="0" fontId="10" fillId="4" borderId="75" xfId="0" applyFont="1" applyFill="1" applyBorder="1" applyAlignment="1">
      <alignment horizontal="center" vertical="center" textRotation="90" wrapText="1"/>
    </xf>
    <xf numFmtId="0" fontId="10" fillId="4" borderId="76" xfId="0" applyFont="1" applyFill="1" applyBorder="1" applyAlignment="1">
      <alignment horizontal="center" vertical="center" textRotation="90" wrapText="1"/>
    </xf>
    <xf numFmtId="0" fontId="10" fillId="4" borderId="45" xfId="0" applyFont="1" applyFill="1" applyBorder="1" applyAlignment="1">
      <alignment horizontal="center" vertical="center" textRotation="90" wrapText="1"/>
    </xf>
    <xf numFmtId="0" fontId="13" fillId="0" borderId="77" xfId="0" applyFont="1" applyBorder="1" applyAlignment="1">
      <alignment horizontal="center" vertical="center" textRotation="90"/>
    </xf>
    <xf numFmtId="0" fontId="13" fillId="0" borderId="78" xfId="0" applyFont="1" applyBorder="1" applyAlignment="1">
      <alignment horizontal="center" vertical="center" textRotation="90"/>
    </xf>
    <xf numFmtId="0" fontId="13" fillId="0" borderId="79" xfId="0" applyFont="1" applyBorder="1" applyAlignment="1">
      <alignment horizontal="center" vertical="center" textRotation="90"/>
    </xf>
    <xf numFmtId="0" fontId="13" fillId="0" borderId="80" xfId="0" applyFont="1" applyBorder="1" applyAlignment="1">
      <alignment horizontal="center" vertical="center" textRotation="90"/>
    </xf>
    <xf numFmtId="0" fontId="13" fillId="0" borderId="81" xfId="0" applyFont="1" applyBorder="1" applyAlignment="1">
      <alignment horizontal="center" vertical="center" textRotation="90"/>
    </xf>
    <xf numFmtId="0" fontId="13" fillId="0" borderId="82" xfId="0" applyFont="1" applyBorder="1" applyAlignment="1">
      <alignment horizontal="center" vertical="center" textRotation="90"/>
    </xf>
    <xf numFmtId="0" fontId="10" fillId="4" borderId="38" xfId="0" applyFont="1" applyFill="1" applyBorder="1" applyAlignment="1">
      <alignment horizontal="center" vertical="center" textRotation="90" wrapText="1"/>
    </xf>
    <xf numFmtId="0" fontId="10" fillId="4" borderId="64" xfId="0" applyFont="1" applyFill="1" applyBorder="1" applyAlignment="1">
      <alignment horizontal="center" vertical="center" textRotation="90" wrapText="1"/>
    </xf>
    <xf numFmtId="0" fontId="10" fillId="4" borderId="65" xfId="0" applyFont="1" applyFill="1" applyBorder="1" applyAlignment="1">
      <alignment horizontal="center" vertical="center" textRotation="90" wrapText="1"/>
    </xf>
    <xf numFmtId="0" fontId="0" fillId="0" borderId="6" xfId="0" applyBorder="1" applyAlignment="1">
      <alignment vertical="center"/>
    </xf>
    <xf numFmtId="0" fontId="11" fillId="0" borderId="83" xfId="0" applyFont="1" applyBorder="1" applyAlignment="1">
      <alignment horizontal="center" vertical="center" textRotation="90"/>
    </xf>
    <xf numFmtId="0" fontId="11" fillId="0" borderId="78" xfId="0" applyFont="1" applyBorder="1" applyAlignment="1">
      <alignment horizontal="center" vertical="center" textRotation="90"/>
    </xf>
    <xf numFmtId="0" fontId="11" fillId="0" borderId="79" xfId="0" applyFont="1" applyBorder="1" applyAlignment="1">
      <alignment horizontal="center" vertical="center" textRotation="90"/>
    </xf>
    <xf numFmtId="0" fontId="11" fillId="0" borderId="84" xfId="0" applyFont="1" applyBorder="1" applyAlignment="1">
      <alignment horizontal="center" vertical="center" textRotation="90"/>
    </xf>
    <xf numFmtId="0" fontId="11" fillId="0" borderId="81" xfId="0" applyFont="1" applyBorder="1" applyAlignment="1">
      <alignment horizontal="center" vertical="center" textRotation="90"/>
    </xf>
    <xf numFmtId="0" fontId="11" fillId="0" borderId="82" xfId="0" applyFont="1" applyBorder="1" applyAlignment="1">
      <alignment horizontal="center" vertical="center" textRotation="90"/>
    </xf>
    <xf numFmtId="0" fontId="10" fillId="2" borderId="3" xfId="0" applyFont="1" applyFill="1" applyBorder="1" applyAlignment="1">
      <alignment horizontal="center" vertical="center"/>
    </xf>
    <xf numFmtId="0" fontId="11" fillId="0" borderId="85" xfId="0" applyFont="1" applyBorder="1" applyAlignment="1">
      <alignment horizontal="center" vertical="center" textRotation="90"/>
    </xf>
    <xf numFmtId="0" fontId="13" fillId="0" borderId="86" xfId="0" applyFont="1" applyBorder="1" applyAlignment="1">
      <alignment horizontal="center" vertical="center" textRotation="90"/>
    </xf>
    <xf numFmtId="0" fontId="11" fillId="0" borderId="87" xfId="0" applyFont="1" applyBorder="1" applyAlignment="1">
      <alignment horizontal="center" vertical="center" textRotation="90"/>
    </xf>
    <xf numFmtId="0" fontId="13" fillId="0" borderId="88" xfId="0" applyFont="1" applyBorder="1" applyAlignment="1">
      <alignment horizontal="center" vertical="center" textRotation="90"/>
    </xf>
    <xf numFmtId="0" fontId="11" fillId="0" borderId="62" xfId="0" applyFont="1" applyFill="1" applyBorder="1" applyAlignment="1">
      <alignment horizontal="center" vertical="center" textRotation="90"/>
    </xf>
    <xf numFmtId="0" fontId="11" fillId="0" borderId="63" xfId="0" applyFont="1" applyFill="1" applyBorder="1" applyAlignment="1">
      <alignment horizontal="center" vertical="center" textRotation="90"/>
    </xf>
    <xf numFmtId="0" fontId="10" fillId="4" borderId="89" xfId="0" applyFont="1" applyFill="1" applyBorder="1" applyAlignment="1">
      <alignment horizontal="center" vertical="center" textRotation="90" wrapText="1" shrinkToFit="1"/>
    </xf>
    <xf numFmtId="0" fontId="10" fillId="4" borderId="76" xfId="0" applyFont="1" applyFill="1" applyBorder="1" applyAlignment="1">
      <alignment horizontal="center" vertical="center" textRotation="90" wrapText="1" shrinkToFit="1"/>
    </xf>
    <xf numFmtId="0" fontId="10" fillId="4" borderId="45" xfId="0" applyFont="1" applyFill="1" applyBorder="1" applyAlignment="1">
      <alignment horizontal="center" vertical="center" textRotation="90" wrapText="1" shrinkToFit="1"/>
    </xf>
    <xf numFmtId="0" fontId="11" fillId="0" borderId="38" xfId="0" applyFont="1" applyBorder="1" applyAlignment="1">
      <alignment horizontal="center" vertical="center" textRotation="90"/>
    </xf>
    <xf numFmtId="0" fontId="10" fillId="4" borderId="89" xfId="0" applyFont="1" applyFill="1" applyBorder="1" applyAlignment="1">
      <alignment horizontal="center" vertical="center" textRotation="90" wrapText="1"/>
    </xf>
    <xf numFmtId="0" fontId="11" fillId="4" borderId="76" xfId="0" applyFont="1" applyFill="1" applyBorder="1" applyAlignment="1">
      <alignment vertical="center" textRotation="90"/>
    </xf>
    <xf numFmtId="0" fontId="10" fillId="2" borderId="90" xfId="0" applyFont="1" applyFill="1" applyBorder="1" applyAlignment="1">
      <alignment horizontal="center" vertical="center"/>
    </xf>
    <xf numFmtId="0" fontId="10" fillId="2" borderId="45" xfId="0" applyFont="1" applyFill="1" applyBorder="1" applyAlignment="1">
      <alignment horizontal="center" vertical="center"/>
    </xf>
    <xf numFmtId="0" fontId="10" fillId="2" borderId="67"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68" xfId="0" applyFont="1" applyFill="1" applyBorder="1" applyAlignment="1">
      <alignment horizontal="center" vertical="center"/>
    </xf>
    <xf numFmtId="0" fontId="10" fillId="2" borderId="7" xfId="0" applyFont="1" applyFill="1" applyBorder="1" applyAlignment="1">
      <alignment horizontal="center" vertical="center"/>
    </xf>
    <xf numFmtId="0" fontId="11" fillId="0" borderId="91" xfId="0" applyFont="1" applyFill="1" applyBorder="1" applyAlignment="1">
      <alignment horizontal="left" vertical="top" wrapText="1"/>
    </xf>
    <xf numFmtId="0" fontId="0" fillId="0" borderId="91" xfId="0" applyFont="1" applyBorder="1" applyAlignment="1">
      <alignment horizontal="left" vertical="top" wrapText="1"/>
    </xf>
    <xf numFmtId="0" fontId="14" fillId="5" borderId="92" xfId="0" applyFont="1" applyFill="1" applyBorder="1" applyAlignment="1">
      <alignment horizontal="left" vertical="top" wrapText="1"/>
    </xf>
    <xf numFmtId="0" fontId="3" fillId="5" borderId="93" xfId="0" applyFont="1" applyFill="1" applyBorder="1" applyAlignment="1">
      <alignment horizontal="left" vertical="top" wrapText="1"/>
    </xf>
    <xf numFmtId="0" fontId="3" fillId="5" borderId="94" xfId="0" applyFont="1" applyFill="1" applyBorder="1" applyAlignment="1">
      <alignment horizontal="left" vertical="top" wrapText="1"/>
    </xf>
    <xf numFmtId="0" fontId="1" fillId="5" borderId="92" xfId="0" applyFont="1" applyFill="1" applyBorder="1" applyAlignment="1">
      <alignment horizontal="left" vertical="top" wrapText="1"/>
    </xf>
    <xf numFmtId="0" fontId="1" fillId="5" borderId="93" xfId="0" applyFont="1" applyFill="1" applyBorder="1" applyAlignment="1">
      <alignment horizontal="left" vertical="top" wrapText="1"/>
    </xf>
    <xf numFmtId="0" fontId="1" fillId="5" borderId="94" xfId="0" applyFont="1" applyFill="1" applyBorder="1" applyAlignment="1">
      <alignment horizontal="left" vertical="top" wrapText="1"/>
    </xf>
    <xf numFmtId="0" fontId="14" fillId="5" borderId="93" xfId="0" applyFont="1" applyFill="1" applyBorder="1" applyAlignment="1">
      <alignment horizontal="left" vertical="top" wrapText="1"/>
    </xf>
    <xf numFmtId="0" fontId="14" fillId="5" borderId="94"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36" xfId="0" applyFont="1" applyFill="1" applyBorder="1" applyAlignment="1">
      <alignment horizontal="left" vertical="top" wrapText="1"/>
    </xf>
    <xf numFmtId="0" fontId="4" fillId="0" borderId="95" xfId="0" applyFont="1" applyFill="1" applyBorder="1" applyAlignment="1">
      <alignment horizontal="left" vertical="top" wrapText="1"/>
    </xf>
    <xf numFmtId="0" fontId="3" fillId="0" borderId="92" xfId="0" applyFont="1" applyFill="1" applyBorder="1" applyAlignment="1">
      <alignment horizontal="left" vertical="top" wrapText="1"/>
    </xf>
    <xf numFmtId="0" fontId="3" fillId="0" borderId="93" xfId="0" applyFont="1" applyFill="1" applyBorder="1" applyAlignment="1">
      <alignment horizontal="left" vertical="top" wrapText="1"/>
    </xf>
    <xf numFmtId="0" fontId="3" fillId="0" borderId="94" xfId="0" applyFont="1" applyFill="1" applyBorder="1" applyAlignment="1">
      <alignment horizontal="left" vertical="top" wrapText="1"/>
    </xf>
    <xf numFmtId="0" fontId="4" fillId="0" borderId="96" xfId="0" applyFont="1" applyFill="1" applyBorder="1" applyAlignment="1">
      <alignment horizontal="left" vertical="top" wrapText="1"/>
    </xf>
    <xf numFmtId="0" fontId="0" fillId="0" borderId="96" xfId="0" applyBorder="1" applyAlignment="1">
      <alignment/>
    </xf>
    <xf numFmtId="0" fontId="0" fillId="0" borderId="97" xfId="0" applyBorder="1" applyAlignment="1">
      <alignment/>
    </xf>
    <xf numFmtId="0" fontId="15" fillId="0" borderId="92" xfId="0" applyNumberFormat="1" applyFont="1" applyFill="1" applyBorder="1" applyAlignment="1">
      <alignment horizontal="left" vertical="top" wrapText="1"/>
    </xf>
    <xf numFmtId="0" fontId="15" fillId="0" borderId="93" xfId="0" applyNumberFormat="1" applyFont="1" applyFill="1" applyBorder="1" applyAlignment="1">
      <alignment horizontal="left" vertical="top" wrapText="1"/>
    </xf>
    <xf numFmtId="0" fontId="15" fillId="0" borderId="94" xfId="0" applyNumberFormat="1" applyFont="1" applyFill="1" applyBorder="1" applyAlignment="1">
      <alignment horizontal="left" vertical="top" wrapText="1"/>
    </xf>
    <xf numFmtId="0" fontId="3" fillId="0" borderId="92" xfId="0" applyFont="1" applyBorder="1" applyAlignment="1">
      <alignment horizontal="left" vertical="center"/>
    </xf>
    <xf numFmtId="0" fontId="3" fillId="0" borderId="93" xfId="0" applyFont="1" applyBorder="1" applyAlignment="1">
      <alignment horizontal="left" vertical="center"/>
    </xf>
    <xf numFmtId="0" fontId="3" fillId="0" borderId="94" xfId="0" applyFont="1" applyBorder="1" applyAlignment="1">
      <alignment horizontal="left"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90"/>
  <sheetViews>
    <sheetView tabSelected="1" workbookViewId="0" topLeftCell="A1">
      <selection activeCell="B2" sqref="B2:P2"/>
    </sheetView>
  </sheetViews>
  <sheetFormatPr defaultColWidth="9.140625" defaultRowHeight="12.75"/>
  <cols>
    <col min="1" max="1" width="1.7109375" style="0" customWidth="1"/>
    <col min="2" max="2" width="3.00390625" style="0" bestFit="1" customWidth="1"/>
    <col min="3" max="3" width="7.57421875" style="0" customWidth="1"/>
    <col min="4" max="5" width="3.00390625" style="0" bestFit="1" customWidth="1"/>
    <col min="6" max="6" width="10.57421875" style="0" bestFit="1" customWidth="1"/>
    <col min="7" max="7" width="26.7109375" style="0" customWidth="1"/>
    <col min="8" max="8" width="8.140625" style="0" bestFit="1" customWidth="1"/>
    <col min="9" max="9" width="8.140625" style="0" customWidth="1"/>
    <col min="10" max="11" width="8.140625" style="0" bestFit="1" customWidth="1"/>
    <col min="12" max="12" width="5.57421875" style="0" bestFit="1" customWidth="1"/>
    <col min="13" max="13" width="6.8515625" style="0" bestFit="1" customWidth="1"/>
    <col min="14" max="14" width="5.57421875" style="0" bestFit="1" customWidth="1"/>
    <col min="15" max="15" width="8.140625" style="0" bestFit="1" customWidth="1"/>
    <col min="16" max="16" width="8.00390625" style="0" bestFit="1" customWidth="1"/>
  </cols>
  <sheetData>
    <row r="1" spans="1:13" ht="12.75">
      <c r="A1" s="1"/>
      <c r="B1" s="1"/>
      <c r="C1" s="2"/>
      <c r="D1" s="3"/>
      <c r="E1" s="3"/>
      <c r="F1" s="3"/>
      <c r="G1" s="3"/>
      <c r="H1" s="3"/>
      <c r="I1" s="3"/>
      <c r="J1" s="3"/>
      <c r="K1" s="3"/>
      <c r="L1" s="3"/>
      <c r="M1" s="4"/>
    </row>
    <row r="2" spans="1:16" ht="40.5" customHeight="1">
      <c r="A2" s="1"/>
      <c r="B2" s="258" t="s">
        <v>268</v>
      </c>
      <c r="C2" s="259"/>
      <c r="D2" s="259"/>
      <c r="E2" s="259"/>
      <c r="F2" s="259"/>
      <c r="G2" s="259"/>
      <c r="H2" s="259"/>
      <c r="I2" s="259"/>
      <c r="J2" s="259"/>
      <c r="K2" s="259"/>
      <c r="L2" s="259"/>
      <c r="M2" s="259"/>
      <c r="N2" s="259"/>
      <c r="O2" s="259"/>
      <c r="P2" s="260"/>
    </row>
    <row r="3" spans="1:16" ht="135.75" customHeight="1">
      <c r="A3" s="1"/>
      <c r="B3" s="261" t="s">
        <v>269</v>
      </c>
      <c r="C3" s="262"/>
      <c r="D3" s="262"/>
      <c r="E3" s="262"/>
      <c r="F3" s="262"/>
      <c r="G3" s="262"/>
      <c r="H3" s="262"/>
      <c r="I3" s="262"/>
      <c r="J3" s="262"/>
      <c r="K3" s="262"/>
      <c r="L3" s="262"/>
      <c r="M3" s="262"/>
      <c r="N3" s="262"/>
      <c r="O3" s="262"/>
      <c r="P3" s="263"/>
    </row>
    <row r="4" spans="1:17" ht="12.75">
      <c r="A4" s="5"/>
      <c r="B4" s="8"/>
      <c r="C4" s="8"/>
      <c r="D4" s="8"/>
      <c r="E4" s="8"/>
      <c r="F4" s="8"/>
      <c r="G4" s="8"/>
      <c r="H4" s="8"/>
      <c r="I4" s="8"/>
      <c r="J4" s="8"/>
      <c r="K4" s="8"/>
      <c r="L4" s="8"/>
      <c r="M4" s="8"/>
      <c r="N4" s="7"/>
      <c r="O4" s="7"/>
      <c r="P4" s="7"/>
      <c r="Q4" s="7"/>
    </row>
    <row r="5" spans="1:17" ht="29.25" customHeight="1">
      <c r="A5" s="5"/>
      <c r="B5" s="258" t="s">
        <v>272</v>
      </c>
      <c r="C5" s="264"/>
      <c r="D5" s="264"/>
      <c r="E5" s="264"/>
      <c r="F5" s="264"/>
      <c r="G5" s="264"/>
      <c r="H5" s="264"/>
      <c r="I5" s="264"/>
      <c r="J5" s="264"/>
      <c r="K5" s="264"/>
      <c r="L5" s="264"/>
      <c r="M5" s="264"/>
      <c r="N5" s="264"/>
      <c r="O5" s="264"/>
      <c r="P5" s="265"/>
      <c r="Q5" s="7"/>
    </row>
    <row r="6" spans="1:17" ht="17.25" customHeight="1">
      <c r="A6" s="5"/>
      <c r="B6" s="266" t="s">
        <v>273</v>
      </c>
      <c r="C6" s="267"/>
      <c r="D6" s="267"/>
      <c r="E6" s="267"/>
      <c r="F6" s="267"/>
      <c r="G6" s="267"/>
      <c r="H6" s="267"/>
      <c r="I6" s="267"/>
      <c r="J6" s="267"/>
      <c r="K6" s="267"/>
      <c r="L6" s="267"/>
      <c r="M6" s="267"/>
      <c r="N6" s="267"/>
      <c r="O6" s="267"/>
      <c r="P6" s="268"/>
      <c r="Q6" s="7"/>
    </row>
    <row r="7" spans="1:17" ht="64.5" customHeight="1">
      <c r="A7" s="5"/>
      <c r="B7" s="272" t="s">
        <v>255</v>
      </c>
      <c r="C7" s="273"/>
      <c r="D7" s="273"/>
      <c r="E7" s="273"/>
      <c r="F7" s="273"/>
      <c r="G7" s="273"/>
      <c r="H7" s="273"/>
      <c r="I7" s="273"/>
      <c r="J7" s="273"/>
      <c r="K7" s="273"/>
      <c r="L7" s="273"/>
      <c r="M7" s="273"/>
      <c r="N7" s="273"/>
      <c r="O7" s="273"/>
      <c r="P7" s="273"/>
      <c r="Q7" s="7"/>
    </row>
    <row r="8" spans="1:17" ht="12.75">
      <c r="A8" s="5"/>
      <c r="B8" s="274"/>
      <c r="C8" s="274"/>
      <c r="D8" s="274"/>
      <c r="E8" s="274"/>
      <c r="F8" s="274"/>
      <c r="G8" s="274"/>
      <c r="H8" s="274"/>
      <c r="I8" s="274"/>
      <c r="J8" s="274"/>
      <c r="K8" s="274"/>
      <c r="L8" s="274"/>
      <c r="M8" s="274"/>
      <c r="N8" s="274"/>
      <c r="O8" s="274"/>
      <c r="P8" s="274"/>
      <c r="Q8" s="7"/>
    </row>
    <row r="9" spans="1:17" ht="12.75">
      <c r="A9" s="5"/>
      <c r="B9" s="9"/>
      <c r="C9" s="9"/>
      <c r="D9" s="9"/>
      <c r="E9" s="9"/>
      <c r="F9" s="9"/>
      <c r="G9" s="9"/>
      <c r="H9" s="9"/>
      <c r="I9" s="9"/>
      <c r="J9" s="9"/>
      <c r="K9" s="9"/>
      <c r="L9" s="9"/>
      <c r="M9" s="24"/>
      <c r="N9" s="25"/>
      <c r="O9" s="25"/>
      <c r="P9" s="25"/>
      <c r="Q9" s="7"/>
    </row>
    <row r="10" spans="1:17" ht="12.75">
      <c r="A10" s="5"/>
      <c r="Q10" s="7"/>
    </row>
    <row r="11" spans="1:17" ht="81.75" customHeight="1">
      <c r="A11" s="10"/>
      <c r="B11" s="275" t="s">
        <v>267</v>
      </c>
      <c r="C11" s="276"/>
      <c r="D11" s="276"/>
      <c r="E11" s="276"/>
      <c r="F11" s="276"/>
      <c r="G11" s="276"/>
      <c r="H11" s="276"/>
      <c r="I11" s="276"/>
      <c r="J11" s="276"/>
      <c r="K11" s="276"/>
      <c r="L11" s="276"/>
      <c r="M11" s="276"/>
      <c r="N11" s="276"/>
      <c r="O11" s="276"/>
      <c r="P11" s="277"/>
      <c r="Q11" s="8"/>
    </row>
    <row r="12" spans="1:17" ht="12.75">
      <c r="A12" s="5"/>
      <c r="B12" s="24"/>
      <c r="C12" s="24"/>
      <c r="D12" s="24"/>
      <c r="E12" s="24"/>
      <c r="F12" s="24"/>
      <c r="G12" s="24"/>
      <c r="H12" s="24"/>
      <c r="I12" s="24"/>
      <c r="J12" s="24"/>
      <c r="K12" s="24"/>
      <c r="L12" s="24"/>
      <c r="M12" s="24"/>
      <c r="N12" s="25"/>
      <c r="O12" s="25"/>
      <c r="P12" s="25"/>
      <c r="Q12" s="7"/>
    </row>
    <row r="13" spans="1:17" ht="12.75">
      <c r="A13" s="5"/>
      <c r="B13" s="278" t="s">
        <v>258</v>
      </c>
      <c r="C13" s="279"/>
      <c r="D13" s="279"/>
      <c r="E13" s="279"/>
      <c r="F13" s="279"/>
      <c r="G13" s="279"/>
      <c r="H13" s="279"/>
      <c r="I13" s="279"/>
      <c r="J13" s="279"/>
      <c r="K13" s="279"/>
      <c r="L13" s="280"/>
      <c r="M13" s="142"/>
      <c r="N13" s="26"/>
      <c r="O13" s="26"/>
      <c r="P13" s="27"/>
      <c r="Q13" s="7"/>
    </row>
    <row r="14" spans="1:17" ht="12.75">
      <c r="A14" s="5"/>
      <c r="B14" s="134"/>
      <c r="C14" s="135"/>
      <c r="D14" s="135"/>
      <c r="E14" s="135"/>
      <c r="F14" s="135"/>
      <c r="G14" s="135"/>
      <c r="H14" s="135"/>
      <c r="I14" s="135"/>
      <c r="J14" s="135"/>
      <c r="K14" s="135"/>
      <c r="L14" s="135"/>
      <c r="M14" s="136"/>
      <c r="N14" s="136"/>
      <c r="O14" s="136"/>
      <c r="P14" s="137"/>
      <c r="Q14" s="7"/>
    </row>
    <row r="15" spans="1:17" ht="71.25" customHeight="1">
      <c r="A15" s="5"/>
      <c r="B15" s="269" t="s">
        <v>270</v>
      </c>
      <c r="C15" s="270"/>
      <c r="D15" s="270"/>
      <c r="E15" s="270"/>
      <c r="F15" s="270"/>
      <c r="G15" s="270"/>
      <c r="H15" s="270"/>
      <c r="I15" s="270"/>
      <c r="J15" s="270"/>
      <c r="K15" s="270"/>
      <c r="L15" s="270"/>
      <c r="M15" s="270"/>
      <c r="N15" s="270"/>
      <c r="O15" s="270"/>
      <c r="P15" s="271"/>
      <c r="Q15" s="7"/>
    </row>
    <row r="16" spans="1:17" ht="53.25">
      <c r="A16" s="1"/>
      <c r="B16" s="250" t="s">
        <v>0</v>
      </c>
      <c r="C16" s="251"/>
      <c r="D16" s="251"/>
      <c r="E16" s="251"/>
      <c r="F16" s="138" t="s">
        <v>1</v>
      </c>
      <c r="G16" s="139" t="s">
        <v>259</v>
      </c>
      <c r="H16" s="140">
        <v>60000</v>
      </c>
      <c r="I16" s="140">
        <v>40000</v>
      </c>
      <c r="J16" s="140">
        <v>30000</v>
      </c>
      <c r="K16" s="140">
        <v>40000</v>
      </c>
      <c r="L16" s="140"/>
      <c r="M16" s="140"/>
      <c r="N16" s="140"/>
      <c r="O16" s="140">
        <v>30000</v>
      </c>
      <c r="P16" s="141"/>
      <c r="Q16" s="12"/>
    </row>
    <row r="17" spans="1:17" ht="12.75">
      <c r="A17" s="1"/>
      <c r="B17" s="252" t="s">
        <v>2</v>
      </c>
      <c r="C17" s="253"/>
      <c r="D17" s="253"/>
      <c r="E17" s="253"/>
      <c r="F17" s="29" t="s">
        <v>3</v>
      </c>
      <c r="G17" s="30"/>
      <c r="H17" s="28">
        <f>0.03+10/POWER(H16,0.4)</f>
        <v>0.1526703204696389</v>
      </c>
      <c r="I17" s="28">
        <f>0.03+10/POWER(I16,0.4)</f>
        <v>0.17426999059072135</v>
      </c>
      <c r="J17" s="28">
        <f>0.03+10/POWER(J16,0.4)</f>
        <v>0.19186445827673454</v>
      </c>
      <c r="K17" s="28">
        <f>0.03+10/POWER(K16,0.4)</f>
        <v>0.17426999059072135</v>
      </c>
      <c r="L17" s="28"/>
      <c r="M17" s="28"/>
      <c r="N17" s="29"/>
      <c r="O17" s="28">
        <f>0.03+10/POWER(O16,0.4)</f>
        <v>0.19186445827673454</v>
      </c>
      <c r="P17" s="33"/>
      <c r="Q17" s="13"/>
    </row>
    <row r="18" spans="1:17" ht="13.5" thickBot="1">
      <c r="A18" s="1"/>
      <c r="B18" s="254" t="s">
        <v>4</v>
      </c>
      <c r="C18" s="255"/>
      <c r="D18" s="255"/>
      <c r="E18" s="255"/>
      <c r="F18" s="32" t="s">
        <v>5</v>
      </c>
      <c r="G18" s="31" t="s">
        <v>6</v>
      </c>
      <c r="H18" s="32">
        <v>1</v>
      </c>
      <c r="I18" s="32">
        <v>1.2</v>
      </c>
      <c r="J18" s="32">
        <v>1</v>
      </c>
      <c r="K18" s="32">
        <v>1</v>
      </c>
      <c r="L18" s="32"/>
      <c r="M18" s="32"/>
      <c r="N18" s="32"/>
      <c r="O18" s="32">
        <v>1</v>
      </c>
      <c r="P18" s="34"/>
      <c r="Q18" s="4"/>
    </row>
    <row r="19" spans="1:17" ht="12.75">
      <c r="A19" s="1"/>
      <c r="B19" s="192" t="s">
        <v>7</v>
      </c>
      <c r="C19" s="193"/>
      <c r="D19" s="193"/>
      <c r="E19" s="198" t="s">
        <v>8</v>
      </c>
      <c r="F19" s="198"/>
      <c r="G19" s="198"/>
      <c r="H19" s="200" t="s">
        <v>9</v>
      </c>
      <c r="I19" s="200"/>
      <c r="J19" s="200"/>
      <c r="K19" s="200"/>
      <c r="L19" s="200"/>
      <c r="M19" s="200"/>
      <c r="N19" s="200"/>
      <c r="O19" s="200"/>
      <c r="P19" s="201"/>
      <c r="Q19" s="4"/>
    </row>
    <row r="20" spans="1:17" ht="55.5">
      <c r="A20" s="1"/>
      <c r="B20" s="194"/>
      <c r="C20" s="195"/>
      <c r="D20" s="195"/>
      <c r="E20" s="181"/>
      <c r="F20" s="181"/>
      <c r="G20" s="181"/>
      <c r="H20" s="37" t="s">
        <v>10</v>
      </c>
      <c r="I20" s="37" t="s">
        <v>11</v>
      </c>
      <c r="J20" s="37" t="s">
        <v>12</v>
      </c>
      <c r="K20" s="37" t="s">
        <v>12</v>
      </c>
      <c r="L20" s="37" t="s">
        <v>13</v>
      </c>
      <c r="M20" s="37" t="s">
        <v>14</v>
      </c>
      <c r="N20" s="37" t="s">
        <v>15</v>
      </c>
      <c r="O20" s="37" t="s">
        <v>16</v>
      </c>
      <c r="P20" s="38" t="s">
        <v>17</v>
      </c>
      <c r="Q20" s="4"/>
    </row>
    <row r="21" spans="1:17" ht="89.25" thickBot="1">
      <c r="A21" s="1"/>
      <c r="B21" s="194"/>
      <c r="C21" s="195"/>
      <c r="D21" s="195"/>
      <c r="E21" s="181"/>
      <c r="F21" s="181"/>
      <c r="G21" s="181"/>
      <c r="H21" s="39" t="s">
        <v>256</v>
      </c>
      <c r="I21" s="39" t="s">
        <v>19</v>
      </c>
      <c r="J21" s="39" t="s">
        <v>20</v>
      </c>
      <c r="K21" s="39" t="s">
        <v>264</v>
      </c>
      <c r="L21" s="39"/>
      <c r="M21" s="39"/>
      <c r="N21" s="39"/>
      <c r="O21" s="39" t="s">
        <v>263</v>
      </c>
      <c r="P21" s="40"/>
      <c r="Q21" s="4"/>
    </row>
    <row r="22" spans="1:17" ht="21">
      <c r="A22" s="1"/>
      <c r="B22" s="242" t="s">
        <v>21</v>
      </c>
      <c r="C22" s="244" t="s">
        <v>22</v>
      </c>
      <c r="D22" s="247" t="s">
        <v>23</v>
      </c>
      <c r="E22" s="232" t="s">
        <v>24</v>
      </c>
      <c r="F22" s="41" t="s">
        <v>25</v>
      </c>
      <c r="G22" s="42" t="s">
        <v>26</v>
      </c>
      <c r="H22" s="43">
        <v>0.045</v>
      </c>
      <c r="I22" s="43">
        <v>0.045</v>
      </c>
      <c r="J22" s="43">
        <v>0.045</v>
      </c>
      <c r="K22" s="43">
        <v>0.045</v>
      </c>
      <c r="L22" s="36">
        <v>0.04</v>
      </c>
      <c r="M22" s="36">
        <v>0.035</v>
      </c>
      <c r="N22" s="36">
        <v>0.05</v>
      </c>
      <c r="O22" s="44">
        <v>0.04</v>
      </c>
      <c r="P22" s="45"/>
      <c r="Q22" s="4"/>
    </row>
    <row r="23" spans="1:17" ht="42">
      <c r="A23" s="1"/>
      <c r="B23" s="242"/>
      <c r="C23" s="245"/>
      <c r="D23" s="190"/>
      <c r="E23" s="232"/>
      <c r="F23" s="41" t="s">
        <v>27</v>
      </c>
      <c r="G23" s="46" t="s">
        <v>28</v>
      </c>
      <c r="H23" s="36">
        <v>0.09</v>
      </c>
      <c r="I23" s="36">
        <v>0.09</v>
      </c>
      <c r="J23" s="36">
        <v>0.09</v>
      </c>
      <c r="K23" s="36">
        <v>0.09</v>
      </c>
      <c r="L23" s="36">
        <v>0.08</v>
      </c>
      <c r="M23" s="36">
        <v>0.07</v>
      </c>
      <c r="N23" s="36">
        <v>0.1</v>
      </c>
      <c r="O23" s="36">
        <v>0.08</v>
      </c>
      <c r="P23" s="45" t="s">
        <v>29</v>
      </c>
      <c r="Q23" s="4"/>
    </row>
    <row r="24" spans="1:17" ht="31.5">
      <c r="A24" s="1"/>
      <c r="B24" s="242"/>
      <c r="C24" s="246"/>
      <c r="D24" s="190"/>
      <c r="E24" s="232"/>
      <c r="F24" s="47" t="s">
        <v>30</v>
      </c>
      <c r="G24" s="48" t="s">
        <v>31</v>
      </c>
      <c r="H24" s="36">
        <v>0.02</v>
      </c>
      <c r="I24" s="36">
        <v>0.02</v>
      </c>
      <c r="J24" s="36">
        <v>0.02</v>
      </c>
      <c r="K24" s="36">
        <v>0.02</v>
      </c>
      <c r="L24" s="36">
        <v>0.02</v>
      </c>
      <c r="M24" s="36">
        <v>0.02</v>
      </c>
      <c r="N24" s="36">
        <v>0.02</v>
      </c>
      <c r="O24" s="36">
        <v>0.02</v>
      </c>
      <c r="P24" s="45" t="s">
        <v>29</v>
      </c>
      <c r="Q24" s="4"/>
    </row>
    <row r="25" spans="1:17" ht="19.5" customHeight="1">
      <c r="A25" s="1"/>
      <c r="B25" s="242"/>
      <c r="C25" s="244" t="s">
        <v>262</v>
      </c>
      <c r="D25" s="190"/>
      <c r="E25" s="232"/>
      <c r="F25" s="49" t="s">
        <v>32</v>
      </c>
      <c r="G25" s="50" t="s">
        <v>33</v>
      </c>
      <c r="H25" s="36">
        <v>0.04</v>
      </c>
      <c r="I25" s="36">
        <v>0.04</v>
      </c>
      <c r="J25" s="36">
        <v>0.04</v>
      </c>
      <c r="K25" s="36">
        <v>0.04</v>
      </c>
      <c r="L25" s="36">
        <v>0.04</v>
      </c>
      <c r="M25" s="36">
        <v>0.04</v>
      </c>
      <c r="N25" s="36">
        <v>0.04</v>
      </c>
      <c r="O25" s="36">
        <v>0.04</v>
      </c>
      <c r="P25" s="51">
        <v>0.005</v>
      </c>
      <c r="Q25" s="4"/>
    </row>
    <row r="26" spans="1:17" ht="15.75" customHeight="1">
      <c r="A26" s="1"/>
      <c r="B26" s="242"/>
      <c r="C26" s="245"/>
      <c r="D26" s="190"/>
      <c r="E26" s="232"/>
      <c r="F26" s="41" t="s">
        <v>34</v>
      </c>
      <c r="G26" s="46" t="s">
        <v>35</v>
      </c>
      <c r="H26" s="36">
        <v>0.08</v>
      </c>
      <c r="I26" s="36">
        <v>0.08</v>
      </c>
      <c r="J26" s="36">
        <v>0.08</v>
      </c>
      <c r="K26" s="36">
        <v>0.08</v>
      </c>
      <c r="L26" s="36">
        <v>0.08</v>
      </c>
      <c r="M26" s="36">
        <v>0.08</v>
      </c>
      <c r="N26" s="36">
        <v>0.08</v>
      </c>
      <c r="O26" s="36">
        <v>0.09</v>
      </c>
      <c r="P26" s="51">
        <v>0.009</v>
      </c>
      <c r="Q26" s="4"/>
    </row>
    <row r="27" spans="1:17" ht="20.25" customHeight="1">
      <c r="A27" s="1"/>
      <c r="B27" s="242"/>
      <c r="C27" s="246"/>
      <c r="D27" s="190"/>
      <c r="E27" s="232"/>
      <c r="F27" s="47" t="s">
        <v>36</v>
      </c>
      <c r="G27" s="48" t="s">
        <v>37</v>
      </c>
      <c r="H27" s="36">
        <v>0.16</v>
      </c>
      <c r="I27" s="36">
        <v>0.16</v>
      </c>
      <c r="J27" s="36">
        <v>0.16</v>
      </c>
      <c r="K27" s="36">
        <v>0.16</v>
      </c>
      <c r="L27" s="36">
        <v>0.16</v>
      </c>
      <c r="M27" s="36">
        <v>0.16</v>
      </c>
      <c r="N27" s="36">
        <v>0.16</v>
      </c>
      <c r="O27" s="36">
        <v>0.16</v>
      </c>
      <c r="P27" s="51">
        <v>0.016</v>
      </c>
      <c r="Q27" s="4"/>
    </row>
    <row r="28" spans="1:17" ht="42">
      <c r="A28" s="1"/>
      <c r="B28" s="242"/>
      <c r="C28" s="248" t="s">
        <v>38</v>
      </c>
      <c r="D28" s="190"/>
      <c r="E28" s="232"/>
      <c r="F28" s="49" t="s">
        <v>39</v>
      </c>
      <c r="G28" s="50" t="s">
        <v>40</v>
      </c>
      <c r="H28" s="52" t="s">
        <v>29</v>
      </c>
      <c r="I28" s="52" t="s">
        <v>29</v>
      </c>
      <c r="J28" s="52" t="s">
        <v>29</v>
      </c>
      <c r="K28" s="52"/>
      <c r="L28" s="52" t="s">
        <v>29</v>
      </c>
      <c r="M28" s="52" t="s">
        <v>29</v>
      </c>
      <c r="N28" s="52" t="s">
        <v>29</v>
      </c>
      <c r="O28" s="36">
        <v>0.02</v>
      </c>
      <c r="P28" s="51">
        <v>0.0003</v>
      </c>
      <c r="Q28" s="4"/>
    </row>
    <row r="29" spans="1:17" ht="31.5">
      <c r="A29" s="1"/>
      <c r="B29" s="242"/>
      <c r="C29" s="219"/>
      <c r="D29" s="190"/>
      <c r="E29" s="232"/>
      <c r="F29" s="41" t="s">
        <v>41</v>
      </c>
      <c r="G29" s="46" t="s">
        <v>42</v>
      </c>
      <c r="H29" s="52" t="s">
        <v>29</v>
      </c>
      <c r="I29" s="52" t="s">
        <v>29</v>
      </c>
      <c r="J29" s="52" t="s">
        <v>29</v>
      </c>
      <c r="K29" s="52"/>
      <c r="L29" s="52" t="s">
        <v>29</v>
      </c>
      <c r="M29" s="52" t="s">
        <v>29</v>
      </c>
      <c r="N29" s="52" t="s">
        <v>29</v>
      </c>
      <c r="O29" s="36">
        <v>0.015</v>
      </c>
      <c r="P29" s="51">
        <v>0.00025</v>
      </c>
      <c r="Q29" s="4"/>
    </row>
    <row r="30" spans="1:17" ht="126">
      <c r="A30" s="1"/>
      <c r="B30" s="242"/>
      <c r="C30" s="219"/>
      <c r="D30" s="190"/>
      <c r="E30" s="232"/>
      <c r="F30" s="41" t="s">
        <v>43</v>
      </c>
      <c r="G30" s="46" t="s">
        <v>44</v>
      </c>
      <c r="H30" s="52" t="s">
        <v>29</v>
      </c>
      <c r="I30" s="52" t="s">
        <v>29</v>
      </c>
      <c r="J30" s="52" t="s">
        <v>29</v>
      </c>
      <c r="K30" s="52"/>
      <c r="L30" s="52" t="s">
        <v>29</v>
      </c>
      <c r="M30" s="52" t="s">
        <v>29</v>
      </c>
      <c r="N30" s="52" t="s">
        <v>29</v>
      </c>
      <c r="O30" s="36">
        <v>0.025</v>
      </c>
      <c r="P30" s="51">
        <v>0.03</v>
      </c>
      <c r="Q30" s="4"/>
    </row>
    <row r="31" spans="1:17" ht="31.5">
      <c r="A31" s="1"/>
      <c r="B31" s="242"/>
      <c r="C31" s="219"/>
      <c r="D31" s="190"/>
      <c r="E31" s="232"/>
      <c r="F31" s="41" t="s">
        <v>45</v>
      </c>
      <c r="G31" s="46" t="s">
        <v>46</v>
      </c>
      <c r="H31" s="52" t="s">
        <v>29</v>
      </c>
      <c r="I31" s="52" t="s">
        <v>29</v>
      </c>
      <c r="J31" s="52" t="s">
        <v>29</v>
      </c>
      <c r="K31" s="52"/>
      <c r="L31" s="52" t="s">
        <v>29</v>
      </c>
      <c r="M31" s="52" t="s">
        <v>29</v>
      </c>
      <c r="N31" s="52" t="s">
        <v>29</v>
      </c>
      <c r="O31" s="36">
        <v>0.01</v>
      </c>
      <c r="P31" s="51">
        <v>0.0001</v>
      </c>
      <c r="Q31" s="4"/>
    </row>
    <row r="32" spans="1:17" ht="21">
      <c r="A32" s="1"/>
      <c r="B32" s="242"/>
      <c r="C32" s="220"/>
      <c r="D32" s="190"/>
      <c r="E32" s="232"/>
      <c r="F32" s="47" t="s">
        <v>47</v>
      </c>
      <c r="G32" s="48" t="s">
        <v>48</v>
      </c>
      <c r="H32" s="52" t="s">
        <v>29</v>
      </c>
      <c r="I32" s="52" t="s">
        <v>29</v>
      </c>
      <c r="J32" s="52" t="s">
        <v>29</v>
      </c>
      <c r="K32" s="52"/>
      <c r="L32" s="52" t="s">
        <v>29</v>
      </c>
      <c r="M32" s="52" t="s">
        <v>29</v>
      </c>
      <c r="N32" s="52" t="s">
        <v>29</v>
      </c>
      <c r="O32" s="36">
        <v>0.05</v>
      </c>
      <c r="P32" s="51">
        <v>0.001</v>
      </c>
      <c r="Q32" s="4"/>
    </row>
    <row r="33" spans="1:17" ht="21">
      <c r="A33" s="1"/>
      <c r="B33" s="242"/>
      <c r="C33" s="248" t="s">
        <v>49</v>
      </c>
      <c r="D33" s="190"/>
      <c r="E33" s="232"/>
      <c r="F33" s="49" t="s">
        <v>50</v>
      </c>
      <c r="G33" s="50" t="s">
        <v>51</v>
      </c>
      <c r="H33" s="52" t="s">
        <v>29</v>
      </c>
      <c r="I33" s="52" t="s">
        <v>29</v>
      </c>
      <c r="J33" s="52" t="s">
        <v>29</v>
      </c>
      <c r="K33" s="52"/>
      <c r="L33" s="52" t="s">
        <v>29</v>
      </c>
      <c r="M33" s="52" t="s">
        <v>29</v>
      </c>
      <c r="N33" s="52" t="s">
        <v>29</v>
      </c>
      <c r="O33" s="36">
        <v>0.005</v>
      </c>
      <c r="P33" s="51">
        <v>0.0001</v>
      </c>
      <c r="Q33" s="4"/>
    </row>
    <row r="34" spans="1:17" ht="84">
      <c r="A34" s="1"/>
      <c r="B34" s="242"/>
      <c r="C34" s="219"/>
      <c r="D34" s="190"/>
      <c r="E34" s="232"/>
      <c r="F34" s="41" t="s">
        <v>52</v>
      </c>
      <c r="G34" s="46" t="s">
        <v>53</v>
      </c>
      <c r="H34" s="52" t="s">
        <v>29</v>
      </c>
      <c r="I34" s="52" t="s">
        <v>29</v>
      </c>
      <c r="J34" s="52" t="s">
        <v>29</v>
      </c>
      <c r="K34" s="52"/>
      <c r="L34" s="52" t="s">
        <v>29</v>
      </c>
      <c r="M34" s="52" t="s">
        <v>29</v>
      </c>
      <c r="N34" s="52" t="s">
        <v>29</v>
      </c>
      <c r="O34" s="36">
        <v>0.006</v>
      </c>
      <c r="P34" s="51">
        <v>0.0012</v>
      </c>
      <c r="Q34" s="4"/>
    </row>
    <row r="35" spans="1:17" ht="21">
      <c r="A35" s="1"/>
      <c r="B35" s="242"/>
      <c r="C35" s="219"/>
      <c r="D35" s="190"/>
      <c r="E35" s="232"/>
      <c r="F35" s="41" t="s">
        <v>54</v>
      </c>
      <c r="G35" s="46" t="s">
        <v>55</v>
      </c>
      <c r="H35" s="52" t="s">
        <v>29</v>
      </c>
      <c r="I35" s="52" t="s">
        <v>29</v>
      </c>
      <c r="J35" s="52" t="s">
        <v>29</v>
      </c>
      <c r="K35" s="52"/>
      <c r="L35" s="52" t="s">
        <v>29</v>
      </c>
      <c r="M35" s="52" t="s">
        <v>29</v>
      </c>
      <c r="N35" s="52" t="s">
        <v>29</v>
      </c>
      <c r="O35" s="36">
        <v>0.03</v>
      </c>
      <c r="P35" s="51">
        <v>0.0015</v>
      </c>
      <c r="Q35" s="4"/>
    </row>
    <row r="36" spans="1:17" ht="42">
      <c r="A36" s="1"/>
      <c r="B36" s="242"/>
      <c r="C36" s="219"/>
      <c r="D36" s="190"/>
      <c r="E36" s="232"/>
      <c r="F36" s="41" t="s">
        <v>56</v>
      </c>
      <c r="G36" s="46" t="s">
        <v>57</v>
      </c>
      <c r="H36" s="52" t="s">
        <v>29</v>
      </c>
      <c r="I36" s="52" t="s">
        <v>29</v>
      </c>
      <c r="J36" s="52" t="s">
        <v>29</v>
      </c>
      <c r="K36" s="52"/>
      <c r="L36" s="52" t="s">
        <v>29</v>
      </c>
      <c r="M36" s="52" t="s">
        <v>29</v>
      </c>
      <c r="N36" s="52" t="s">
        <v>29</v>
      </c>
      <c r="O36" s="36">
        <v>0.15</v>
      </c>
      <c r="P36" s="45" t="s">
        <v>29</v>
      </c>
      <c r="Q36" s="4"/>
    </row>
    <row r="37" spans="1:17" ht="31.5">
      <c r="A37" s="1"/>
      <c r="B37" s="242"/>
      <c r="C37" s="219"/>
      <c r="D37" s="190"/>
      <c r="E37" s="232"/>
      <c r="F37" s="41" t="s">
        <v>58</v>
      </c>
      <c r="G37" s="46" t="s">
        <v>59</v>
      </c>
      <c r="H37" s="52" t="s">
        <v>29</v>
      </c>
      <c r="I37" s="52" t="s">
        <v>29</v>
      </c>
      <c r="J37" s="52" t="s">
        <v>29</v>
      </c>
      <c r="K37" s="52"/>
      <c r="L37" s="52" t="s">
        <v>29</v>
      </c>
      <c r="M37" s="52" t="s">
        <v>29</v>
      </c>
      <c r="N37" s="52" t="s">
        <v>29</v>
      </c>
      <c r="O37" s="36">
        <v>0.06</v>
      </c>
      <c r="P37" s="51">
        <v>0.07</v>
      </c>
      <c r="Q37" s="4"/>
    </row>
    <row r="38" spans="1:17" ht="31.5">
      <c r="A38" s="1"/>
      <c r="B38" s="242"/>
      <c r="C38" s="219"/>
      <c r="D38" s="190"/>
      <c r="E38" s="232"/>
      <c r="F38" s="41" t="s">
        <v>60</v>
      </c>
      <c r="G38" s="46" t="s">
        <v>61</v>
      </c>
      <c r="H38" s="52" t="s">
        <v>29</v>
      </c>
      <c r="I38" s="52" t="s">
        <v>29</v>
      </c>
      <c r="J38" s="52" t="s">
        <v>29</v>
      </c>
      <c r="K38" s="52"/>
      <c r="L38" s="52" t="s">
        <v>29</v>
      </c>
      <c r="M38" s="52" t="s">
        <v>29</v>
      </c>
      <c r="N38" s="52" t="s">
        <v>29</v>
      </c>
      <c r="O38" s="36">
        <v>0.04</v>
      </c>
      <c r="P38" s="45" t="s">
        <v>29</v>
      </c>
      <c r="Q38" s="4"/>
    </row>
    <row r="39" spans="1:17" ht="31.5">
      <c r="A39" s="1"/>
      <c r="B39" s="242"/>
      <c r="C39" s="219"/>
      <c r="D39" s="190"/>
      <c r="E39" s="232"/>
      <c r="F39" s="41" t="s">
        <v>62</v>
      </c>
      <c r="G39" s="46" t="s">
        <v>63</v>
      </c>
      <c r="H39" s="52" t="s">
        <v>29</v>
      </c>
      <c r="I39" s="52" t="s">
        <v>29</v>
      </c>
      <c r="J39" s="52" t="s">
        <v>29</v>
      </c>
      <c r="K39" s="52"/>
      <c r="L39" s="52" t="s">
        <v>29</v>
      </c>
      <c r="M39" s="52" t="s">
        <v>29</v>
      </c>
      <c r="N39" s="52" t="s">
        <v>29</v>
      </c>
      <c r="O39" s="36">
        <v>0.035</v>
      </c>
      <c r="P39" s="45" t="s">
        <v>29</v>
      </c>
      <c r="Q39" s="4"/>
    </row>
    <row r="40" spans="1:17" ht="31.5">
      <c r="A40" s="1"/>
      <c r="B40" s="242"/>
      <c r="C40" s="220"/>
      <c r="D40" s="190"/>
      <c r="E40" s="232"/>
      <c r="F40" s="47" t="s">
        <v>64</v>
      </c>
      <c r="G40" s="48" t="s">
        <v>65</v>
      </c>
      <c r="H40" s="52" t="s">
        <v>29</v>
      </c>
      <c r="I40" s="52" t="s">
        <v>29</v>
      </c>
      <c r="J40" s="52" t="s">
        <v>29</v>
      </c>
      <c r="K40" s="52"/>
      <c r="L40" s="52" t="s">
        <v>29</v>
      </c>
      <c r="M40" s="52" t="s">
        <v>29</v>
      </c>
      <c r="N40" s="52" t="s">
        <v>29</v>
      </c>
      <c r="O40" s="36">
        <v>0.04</v>
      </c>
      <c r="P40" s="45" t="s">
        <v>29</v>
      </c>
      <c r="Q40" s="4"/>
    </row>
    <row r="41" spans="1:17" ht="31.5">
      <c r="A41" s="1"/>
      <c r="B41" s="242"/>
      <c r="C41" s="248" t="s">
        <v>66</v>
      </c>
      <c r="D41" s="190"/>
      <c r="E41" s="232"/>
      <c r="F41" s="49" t="s">
        <v>67</v>
      </c>
      <c r="G41" s="50" t="s">
        <v>68</v>
      </c>
      <c r="H41" s="52" t="s">
        <v>29</v>
      </c>
      <c r="I41" s="52" t="s">
        <v>29</v>
      </c>
      <c r="J41" s="52" t="s">
        <v>29</v>
      </c>
      <c r="K41" s="52"/>
      <c r="L41" s="52" t="s">
        <v>29</v>
      </c>
      <c r="M41" s="52" t="s">
        <v>29</v>
      </c>
      <c r="N41" s="52" t="s">
        <v>29</v>
      </c>
      <c r="O41" s="36">
        <v>0.14</v>
      </c>
      <c r="P41" s="51">
        <v>0.0015</v>
      </c>
      <c r="Q41" s="4"/>
    </row>
    <row r="42" spans="1:17" ht="31.5">
      <c r="A42" s="1"/>
      <c r="B42" s="242"/>
      <c r="C42" s="249"/>
      <c r="D42" s="190"/>
      <c r="E42" s="232"/>
      <c r="F42" s="41" t="s">
        <v>69</v>
      </c>
      <c r="G42" s="46" t="s">
        <v>70</v>
      </c>
      <c r="H42" s="52" t="s">
        <v>29</v>
      </c>
      <c r="I42" s="52" t="s">
        <v>29</v>
      </c>
      <c r="J42" s="52" t="s">
        <v>29</v>
      </c>
      <c r="K42" s="52"/>
      <c r="L42" s="52" t="s">
        <v>29</v>
      </c>
      <c r="M42" s="52" t="s">
        <v>29</v>
      </c>
      <c r="N42" s="52" t="s">
        <v>29</v>
      </c>
      <c r="O42" s="36">
        <v>0.024</v>
      </c>
      <c r="P42" s="45"/>
      <c r="Q42" s="4"/>
    </row>
    <row r="43" spans="1:17" ht="42.75" thickBot="1">
      <c r="A43" s="1"/>
      <c r="B43" s="243"/>
      <c r="C43" s="249"/>
      <c r="D43" s="191"/>
      <c r="E43" s="233"/>
      <c r="F43" s="53" t="s">
        <v>71</v>
      </c>
      <c r="G43" s="54" t="s">
        <v>72</v>
      </c>
      <c r="H43" s="52" t="s">
        <v>29</v>
      </c>
      <c r="I43" s="52" t="s">
        <v>29</v>
      </c>
      <c r="J43" s="52" t="s">
        <v>29</v>
      </c>
      <c r="K43" s="52"/>
      <c r="L43" s="52" t="s">
        <v>29</v>
      </c>
      <c r="M43" s="52" t="s">
        <v>29</v>
      </c>
      <c r="N43" s="52" t="s">
        <v>29</v>
      </c>
      <c r="O43" s="55">
        <v>0.1</v>
      </c>
      <c r="P43" s="45" t="s">
        <v>73</v>
      </c>
      <c r="Q43" s="4"/>
    </row>
    <row r="44" spans="1:17" ht="18.75" customHeight="1">
      <c r="A44" s="1"/>
      <c r="B44" s="182" t="s">
        <v>74</v>
      </c>
      <c r="C44" s="174"/>
      <c r="D44" s="174"/>
      <c r="E44" s="174"/>
      <c r="F44" s="216" t="s">
        <v>75</v>
      </c>
      <c r="G44" s="216"/>
      <c r="H44" s="57">
        <f>H22</f>
        <v>0.045</v>
      </c>
      <c r="I44" s="57">
        <f>I22</f>
        <v>0.045</v>
      </c>
      <c r="J44" s="57">
        <f>J22</f>
        <v>0.045</v>
      </c>
      <c r="K44" s="57">
        <f>K22</f>
        <v>0.045</v>
      </c>
      <c r="L44" s="57"/>
      <c r="M44" s="57"/>
      <c r="N44" s="22"/>
      <c r="O44" s="57">
        <f>O22</f>
        <v>0.04</v>
      </c>
      <c r="P44" s="58"/>
      <c r="Q44" s="4"/>
    </row>
    <row r="45" spans="1:17" ht="33.75" customHeight="1">
      <c r="A45" s="1"/>
      <c r="B45" s="175" t="s">
        <v>265</v>
      </c>
      <c r="C45" s="174"/>
      <c r="D45" s="174"/>
      <c r="E45" s="174"/>
      <c r="F45" s="181" t="s">
        <v>76</v>
      </c>
      <c r="G45" s="181"/>
      <c r="H45" s="59">
        <f>H16*H17*H18*H44</f>
        <v>412.20986526802506</v>
      </c>
      <c r="I45" s="59">
        <f>I16*I17*I18*I44</f>
        <v>376.42317967595807</v>
      </c>
      <c r="J45" s="59">
        <f>J16*J17*J18*J44</f>
        <v>259.0170186735916</v>
      </c>
      <c r="K45" s="59">
        <f>K16*K17*K18*K44</f>
        <v>313.6859830632984</v>
      </c>
      <c r="L45" s="59"/>
      <c r="M45" s="59"/>
      <c r="N45" s="59"/>
      <c r="O45" s="59">
        <f>O16*O17*O18*O44</f>
        <v>230.23734993208146</v>
      </c>
      <c r="P45" s="60"/>
      <c r="Q45" s="14"/>
    </row>
    <row r="46" spans="1:17" ht="12.75" customHeight="1">
      <c r="A46" s="10"/>
      <c r="B46" s="175" t="s">
        <v>77</v>
      </c>
      <c r="C46" s="174"/>
      <c r="D46" s="174"/>
      <c r="E46" s="174"/>
      <c r="F46" s="176"/>
      <c r="G46" s="176"/>
      <c r="H46" s="177">
        <f>SUM(H45:P45)</f>
        <v>1591.5733966129546</v>
      </c>
      <c r="I46" s="177"/>
      <c r="J46" s="177"/>
      <c r="K46" s="177"/>
      <c r="L46" s="177"/>
      <c r="M46" s="177"/>
      <c r="N46" s="177"/>
      <c r="O46" s="177"/>
      <c r="P46" s="178"/>
      <c r="Q46" s="6"/>
    </row>
    <row r="47" spans="1:17" ht="12.75">
      <c r="A47" s="10"/>
      <c r="B47" s="175" t="s">
        <v>78</v>
      </c>
      <c r="C47" s="174"/>
      <c r="D47" s="174"/>
      <c r="E47" s="174"/>
      <c r="F47" s="179">
        <v>0.2</v>
      </c>
      <c r="G47" s="179"/>
      <c r="H47" s="177">
        <f>H46*F47</f>
        <v>318.31467932259096</v>
      </c>
      <c r="I47" s="177"/>
      <c r="J47" s="177"/>
      <c r="K47" s="177"/>
      <c r="L47" s="177"/>
      <c r="M47" s="177"/>
      <c r="N47" s="177"/>
      <c r="O47" s="177"/>
      <c r="P47" s="178"/>
      <c r="Q47" s="15"/>
    </row>
    <row r="48" spans="1:17" ht="24" customHeight="1" thickBot="1">
      <c r="A48" s="10"/>
      <c r="B48" s="173" t="s">
        <v>79</v>
      </c>
      <c r="C48" s="174"/>
      <c r="D48" s="174"/>
      <c r="E48" s="174"/>
      <c r="F48" s="165"/>
      <c r="G48" s="166"/>
      <c r="H48" s="167">
        <f>H46+H47</f>
        <v>1909.8880759355457</v>
      </c>
      <c r="I48" s="167"/>
      <c r="J48" s="167"/>
      <c r="K48" s="167"/>
      <c r="L48" s="167"/>
      <c r="M48" s="167"/>
      <c r="N48" s="167"/>
      <c r="O48" s="167"/>
      <c r="P48" s="144"/>
      <c r="Q48" s="16"/>
    </row>
    <row r="49" spans="1:17" ht="12.75">
      <c r="A49" s="1"/>
      <c r="B49" s="62"/>
      <c r="C49" s="63"/>
      <c r="D49" s="35"/>
      <c r="E49" s="35"/>
      <c r="F49" s="64"/>
      <c r="G49" s="65"/>
      <c r="H49" s="36"/>
      <c r="I49" s="36"/>
      <c r="J49" s="36"/>
      <c r="K49" s="36"/>
      <c r="L49" s="36"/>
      <c r="M49" s="36"/>
      <c r="N49" s="36"/>
      <c r="O49" s="36"/>
      <c r="P49" s="36"/>
      <c r="Q49" s="4"/>
    </row>
    <row r="50" spans="1:17" ht="12.75" customHeight="1" thickBot="1">
      <c r="A50" s="1"/>
      <c r="B50" s="62"/>
      <c r="C50" s="63"/>
      <c r="D50" s="35"/>
      <c r="E50" s="35"/>
      <c r="F50" s="64"/>
      <c r="G50" s="65"/>
      <c r="H50" s="36"/>
      <c r="I50" s="36"/>
      <c r="J50" s="36"/>
      <c r="K50" s="36"/>
      <c r="L50" s="36"/>
      <c r="M50" s="36"/>
      <c r="N50" s="36"/>
      <c r="O50" s="36"/>
      <c r="P50" s="36"/>
      <c r="Q50" s="4"/>
    </row>
    <row r="51" spans="1:17" ht="12.75">
      <c r="A51" s="1"/>
      <c r="B51" s="192" t="s">
        <v>7</v>
      </c>
      <c r="C51" s="193"/>
      <c r="D51" s="193"/>
      <c r="E51" s="198" t="s">
        <v>8</v>
      </c>
      <c r="F51" s="198" t="s">
        <v>8</v>
      </c>
      <c r="G51" s="198"/>
      <c r="H51" s="200" t="s">
        <v>9</v>
      </c>
      <c r="I51" s="200"/>
      <c r="J51" s="200"/>
      <c r="K51" s="200"/>
      <c r="L51" s="200"/>
      <c r="M51" s="200"/>
      <c r="N51" s="200"/>
      <c r="O51" s="200"/>
      <c r="P51" s="201"/>
      <c r="Q51" s="4"/>
    </row>
    <row r="52" spans="1:17" ht="55.5">
      <c r="A52" s="1"/>
      <c r="B52" s="194"/>
      <c r="C52" s="195"/>
      <c r="D52" s="195"/>
      <c r="E52" s="181"/>
      <c r="F52" s="181"/>
      <c r="G52" s="181"/>
      <c r="H52" s="37" t="s">
        <v>10</v>
      </c>
      <c r="I52" s="37" t="s">
        <v>11</v>
      </c>
      <c r="J52" s="37" t="s">
        <v>12</v>
      </c>
      <c r="K52" s="37" t="s">
        <v>12</v>
      </c>
      <c r="L52" s="37" t="s">
        <v>13</v>
      </c>
      <c r="M52" s="37" t="s">
        <v>14</v>
      </c>
      <c r="N52" s="37" t="s">
        <v>15</v>
      </c>
      <c r="O52" s="37" t="s">
        <v>16</v>
      </c>
      <c r="P52" s="38" t="s">
        <v>17</v>
      </c>
      <c r="Q52" s="4"/>
    </row>
    <row r="53" spans="1:17" ht="89.25" thickBot="1">
      <c r="A53" s="1"/>
      <c r="B53" s="196"/>
      <c r="C53" s="197"/>
      <c r="D53" s="197"/>
      <c r="E53" s="199"/>
      <c r="F53" s="199"/>
      <c r="G53" s="199"/>
      <c r="H53" s="39" t="s">
        <v>256</v>
      </c>
      <c r="I53" s="39" t="s">
        <v>19</v>
      </c>
      <c r="J53" s="39" t="s">
        <v>20</v>
      </c>
      <c r="K53" s="39" t="s">
        <v>264</v>
      </c>
      <c r="L53" s="39"/>
      <c r="M53" s="39"/>
      <c r="N53" s="39"/>
      <c r="O53" s="39" t="s">
        <v>263</v>
      </c>
      <c r="P53" s="40"/>
      <c r="Q53" s="4"/>
    </row>
    <row r="54" spans="1:17" ht="42">
      <c r="A54" s="1"/>
      <c r="B54" s="190" t="s">
        <v>80</v>
      </c>
      <c r="C54" s="218" t="s">
        <v>81</v>
      </c>
      <c r="D54" s="238" t="s">
        <v>23</v>
      </c>
      <c r="E54" s="240" t="s">
        <v>24</v>
      </c>
      <c r="F54" s="66" t="s">
        <v>82</v>
      </c>
      <c r="G54" s="67" t="s">
        <v>83</v>
      </c>
      <c r="H54" s="43">
        <v>0.09</v>
      </c>
      <c r="I54" s="43">
        <v>0.09</v>
      </c>
      <c r="J54" s="43">
        <v>0.09</v>
      </c>
      <c r="K54" s="43">
        <v>0.09</v>
      </c>
      <c r="L54" s="68">
        <v>0.08</v>
      </c>
      <c r="M54" s="69">
        <v>0.07</v>
      </c>
      <c r="N54" s="68">
        <v>0.1</v>
      </c>
      <c r="O54" s="43">
        <v>0.08</v>
      </c>
      <c r="P54" s="45"/>
      <c r="Q54" s="17"/>
    </row>
    <row r="55" spans="1:17" ht="42">
      <c r="A55" s="1"/>
      <c r="B55" s="190"/>
      <c r="C55" s="219"/>
      <c r="D55" s="209"/>
      <c r="E55" s="212"/>
      <c r="F55" s="70" t="s">
        <v>84</v>
      </c>
      <c r="G55" s="71" t="s">
        <v>85</v>
      </c>
      <c r="H55" s="72">
        <v>0.01</v>
      </c>
      <c r="I55" s="72">
        <v>0.01</v>
      </c>
      <c r="J55" s="72">
        <v>0.01</v>
      </c>
      <c r="K55" s="72">
        <v>0.01</v>
      </c>
      <c r="L55" s="73">
        <v>0.01</v>
      </c>
      <c r="M55" s="74">
        <v>0.01</v>
      </c>
      <c r="N55" s="73">
        <v>0.01</v>
      </c>
      <c r="O55" s="72">
        <v>0.01</v>
      </c>
      <c r="P55" s="45"/>
      <c r="Q55" s="17"/>
    </row>
    <row r="56" spans="1:17" ht="52.5">
      <c r="A56" s="1"/>
      <c r="B56" s="190"/>
      <c r="C56" s="219"/>
      <c r="D56" s="209"/>
      <c r="E56" s="212"/>
      <c r="F56" s="70" t="s">
        <v>86</v>
      </c>
      <c r="G56" s="71" t="s">
        <v>87</v>
      </c>
      <c r="H56" s="73">
        <v>0.03</v>
      </c>
      <c r="I56" s="73">
        <v>0.03</v>
      </c>
      <c r="J56" s="73">
        <v>0.03</v>
      </c>
      <c r="K56" s="73">
        <v>0.03</v>
      </c>
      <c r="L56" s="73">
        <v>0.03</v>
      </c>
      <c r="M56" s="74">
        <v>0.03</v>
      </c>
      <c r="N56" s="73">
        <v>0.03</v>
      </c>
      <c r="O56" s="73">
        <v>0.03</v>
      </c>
      <c r="P56" s="45"/>
      <c r="Q56" s="4"/>
    </row>
    <row r="57" spans="1:17" ht="63">
      <c r="A57" s="1"/>
      <c r="B57" s="190"/>
      <c r="C57" s="219"/>
      <c r="D57" s="209"/>
      <c r="E57" s="212"/>
      <c r="F57" s="70" t="s">
        <v>88</v>
      </c>
      <c r="G57" s="71" t="s">
        <v>89</v>
      </c>
      <c r="H57" s="73">
        <v>0.07</v>
      </c>
      <c r="I57" s="73">
        <v>0.07</v>
      </c>
      <c r="J57" s="73">
        <v>0.07</v>
      </c>
      <c r="K57" s="73">
        <v>0.07</v>
      </c>
      <c r="L57" s="73">
        <v>0.07</v>
      </c>
      <c r="M57" s="74">
        <v>0.07</v>
      </c>
      <c r="N57" s="73">
        <v>0.07</v>
      </c>
      <c r="O57" s="73">
        <v>0.07</v>
      </c>
      <c r="P57" s="45"/>
      <c r="Q57" s="4"/>
    </row>
    <row r="58" spans="1:17" ht="31.5">
      <c r="A58" s="1"/>
      <c r="B58" s="190"/>
      <c r="C58" s="219"/>
      <c r="D58" s="209"/>
      <c r="E58" s="212"/>
      <c r="F58" s="70" t="s">
        <v>90</v>
      </c>
      <c r="G58" s="71" t="s">
        <v>91</v>
      </c>
      <c r="H58" s="74">
        <v>0.03</v>
      </c>
      <c r="I58" s="72">
        <v>0.03</v>
      </c>
      <c r="J58" s="74">
        <v>0.03</v>
      </c>
      <c r="K58" s="74">
        <v>0.03</v>
      </c>
      <c r="L58" s="73">
        <v>0.03</v>
      </c>
      <c r="M58" s="74">
        <v>0.03</v>
      </c>
      <c r="N58" s="74">
        <v>0.03</v>
      </c>
      <c r="O58" s="74">
        <v>0.03</v>
      </c>
      <c r="P58" s="45"/>
      <c r="Q58" s="17"/>
    </row>
    <row r="59" spans="1:17" ht="31.5">
      <c r="A59" s="1"/>
      <c r="B59" s="190"/>
      <c r="C59" s="219"/>
      <c r="D59" s="209"/>
      <c r="E59" s="212"/>
      <c r="F59" s="70" t="s">
        <v>92</v>
      </c>
      <c r="G59" s="71" t="s">
        <v>93</v>
      </c>
      <c r="H59" s="73">
        <v>0.015</v>
      </c>
      <c r="I59" s="73">
        <v>0.015</v>
      </c>
      <c r="J59" s="73">
        <v>0.015</v>
      </c>
      <c r="K59" s="73">
        <v>0.015</v>
      </c>
      <c r="L59" s="73">
        <v>0.015</v>
      </c>
      <c r="M59" s="74">
        <v>0.015</v>
      </c>
      <c r="N59" s="73">
        <v>0.015</v>
      </c>
      <c r="O59" s="73">
        <v>0.015</v>
      </c>
      <c r="P59" s="45"/>
      <c r="Q59" s="4"/>
    </row>
    <row r="60" spans="1:17" ht="31.5">
      <c r="A60" s="1"/>
      <c r="B60" s="190"/>
      <c r="C60" s="219"/>
      <c r="D60" s="209"/>
      <c r="E60" s="212"/>
      <c r="F60" s="70" t="s">
        <v>94</v>
      </c>
      <c r="G60" s="71" t="s">
        <v>95</v>
      </c>
      <c r="H60" s="73">
        <v>0.015</v>
      </c>
      <c r="I60" s="73">
        <v>0.015</v>
      </c>
      <c r="J60" s="73">
        <v>0.015</v>
      </c>
      <c r="K60" s="73">
        <v>0.015</v>
      </c>
      <c r="L60" s="73">
        <v>0.015</v>
      </c>
      <c r="M60" s="74">
        <v>0.015</v>
      </c>
      <c r="N60" s="73">
        <v>0.015</v>
      </c>
      <c r="O60" s="73">
        <v>0.015</v>
      </c>
      <c r="P60" s="45"/>
      <c r="Q60" s="4"/>
    </row>
    <row r="61" spans="1:17" ht="31.5">
      <c r="A61" s="1"/>
      <c r="B61" s="190"/>
      <c r="C61" s="219"/>
      <c r="D61" s="209"/>
      <c r="E61" s="212"/>
      <c r="F61" s="70" t="s">
        <v>96</v>
      </c>
      <c r="G61" s="71" t="s">
        <v>97</v>
      </c>
      <c r="H61" s="73">
        <v>0.015</v>
      </c>
      <c r="I61" s="72">
        <v>0.015</v>
      </c>
      <c r="J61" s="73">
        <v>0.015</v>
      </c>
      <c r="K61" s="73">
        <v>0.015</v>
      </c>
      <c r="L61" s="73">
        <v>0.015</v>
      </c>
      <c r="M61" s="74">
        <v>0.015</v>
      </c>
      <c r="N61" s="73">
        <v>0.015</v>
      </c>
      <c r="O61" s="73">
        <v>0.015</v>
      </c>
      <c r="P61" s="45"/>
      <c r="Q61" s="17"/>
    </row>
    <row r="62" spans="1:17" ht="31.5">
      <c r="A62" s="1"/>
      <c r="B62" s="190"/>
      <c r="C62" s="219"/>
      <c r="D62" s="209"/>
      <c r="E62" s="212"/>
      <c r="F62" s="70" t="s">
        <v>98</v>
      </c>
      <c r="G62" s="71" t="s">
        <v>99</v>
      </c>
      <c r="H62" s="73">
        <v>0.015</v>
      </c>
      <c r="I62" s="73">
        <v>0.015</v>
      </c>
      <c r="J62" s="73">
        <v>0.015</v>
      </c>
      <c r="K62" s="73">
        <v>0.015</v>
      </c>
      <c r="L62" s="73">
        <v>0.015</v>
      </c>
      <c r="M62" s="74">
        <v>0.015</v>
      </c>
      <c r="N62" s="73">
        <v>0.015</v>
      </c>
      <c r="O62" s="73">
        <v>0.015</v>
      </c>
      <c r="P62" s="45"/>
      <c r="Q62" s="4"/>
    </row>
    <row r="63" spans="1:17" ht="31.5">
      <c r="A63" s="1"/>
      <c r="B63" s="190"/>
      <c r="C63" s="219"/>
      <c r="D63" s="209"/>
      <c r="E63" s="212"/>
      <c r="F63" s="70" t="s">
        <v>100</v>
      </c>
      <c r="G63" s="71" t="s">
        <v>101</v>
      </c>
      <c r="H63" s="73">
        <v>0.05</v>
      </c>
      <c r="I63" s="73">
        <v>0.05</v>
      </c>
      <c r="J63" s="73">
        <v>0.05</v>
      </c>
      <c r="K63" s="73">
        <v>0.05</v>
      </c>
      <c r="L63" s="73">
        <v>0.05</v>
      </c>
      <c r="M63" s="74">
        <v>0.05</v>
      </c>
      <c r="N63" s="73">
        <v>0.05</v>
      </c>
      <c r="O63" s="73">
        <v>0.05</v>
      </c>
      <c r="P63" s="45"/>
      <c r="Q63" s="4"/>
    </row>
    <row r="64" spans="1:17" ht="63">
      <c r="A64" s="1"/>
      <c r="B64" s="190"/>
      <c r="C64" s="219"/>
      <c r="D64" s="209"/>
      <c r="E64" s="212"/>
      <c r="F64" s="70" t="s">
        <v>102</v>
      </c>
      <c r="G64" s="71" t="s">
        <v>103</v>
      </c>
      <c r="H64" s="72">
        <v>0.02</v>
      </c>
      <c r="I64" s="72">
        <v>0.02</v>
      </c>
      <c r="J64" s="72">
        <v>0.02</v>
      </c>
      <c r="K64" s="72">
        <v>0.02</v>
      </c>
      <c r="L64" s="73">
        <v>0.02</v>
      </c>
      <c r="M64" s="74">
        <v>0.02</v>
      </c>
      <c r="N64" s="73">
        <v>0.02</v>
      </c>
      <c r="O64" s="72">
        <v>0.02</v>
      </c>
      <c r="P64" s="45"/>
      <c r="Q64" s="17"/>
    </row>
    <row r="65" spans="1:17" ht="42">
      <c r="A65" s="1"/>
      <c r="B65" s="190"/>
      <c r="C65" s="219"/>
      <c r="D65" s="209"/>
      <c r="E65" s="212"/>
      <c r="F65" s="70" t="s">
        <v>104</v>
      </c>
      <c r="G65" s="71" t="s">
        <v>105</v>
      </c>
      <c r="H65" s="145">
        <v>0.03</v>
      </c>
      <c r="I65" s="145">
        <v>0.03</v>
      </c>
      <c r="J65" s="145">
        <v>0.01</v>
      </c>
      <c r="K65" s="145">
        <v>0.01</v>
      </c>
      <c r="L65" s="73">
        <v>0.03</v>
      </c>
      <c r="M65" s="74">
        <v>0.01</v>
      </c>
      <c r="N65" s="73" t="s">
        <v>29</v>
      </c>
      <c r="O65" s="145">
        <v>0.03</v>
      </c>
      <c r="P65" s="45"/>
      <c r="Q65" s="17"/>
    </row>
    <row r="66" spans="1:17" ht="42">
      <c r="A66" s="1"/>
      <c r="B66" s="190"/>
      <c r="C66" s="219"/>
      <c r="D66" s="209"/>
      <c r="E66" s="212"/>
      <c r="F66" s="75" t="s">
        <v>106</v>
      </c>
      <c r="G66" s="76" t="s">
        <v>107</v>
      </c>
      <c r="H66" s="77">
        <v>0.03</v>
      </c>
      <c r="I66" s="77">
        <v>0.03</v>
      </c>
      <c r="J66" s="77">
        <v>0.03</v>
      </c>
      <c r="K66" s="77">
        <v>0.03</v>
      </c>
      <c r="L66" s="78" t="s">
        <v>29</v>
      </c>
      <c r="M66" s="78" t="s">
        <v>29</v>
      </c>
      <c r="N66" s="78" t="s">
        <v>29</v>
      </c>
      <c r="O66" s="78" t="s">
        <v>29</v>
      </c>
      <c r="P66" s="45"/>
      <c r="Q66" s="4"/>
    </row>
    <row r="67" spans="1:17" ht="31.5">
      <c r="A67" s="1"/>
      <c r="B67" s="190"/>
      <c r="C67" s="219"/>
      <c r="D67" s="209"/>
      <c r="E67" s="212"/>
      <c r="F67" s="75" t="s">
        <v>108</v>
      </c>
      <c r="G67" s="76" t="s">
        <v>109</v>
      </c>
      <c r="H67" s="77">
        <v>0.005</v>
      </c>
      <c r="I67" s="77">
        <v>0.005</v>
      </c>
      <c r="J67" s="77">
        <v>0.005</v>
      </c>
      <c r="K67" s="77">
        <v>0.005</v>
      </c>
      <c r="L67" s="78" t="s">
        <v>29</v>
      </c>
      <c r="M67" s="78" t="s">
        <v>29</v>
      </c>
      <c r="N67" s="78" t="s">
        <v>29</v>
      </c>
      <c r="O67" s="78" t="s">
        <v>29</v>
      </c>
      <c r="P67" s="45"/>
      <c r="Q67" s="4"/>
    </row>
    <row r="68" spans="1:17" ht="31.5">
      <c r="A68" s="1"/>
      <c r="B68" s="190"/>
      <c r="C68" s="219"/>
      <c r="D68" s="209"/>
      <c r="E68" s="212"/>
      <c r="F68" s="75" t="s">
        <v>110</v>
      </c>
      <c r="G68" s="76" t="s">
        <v>111</v>
      </c>
      <c r="H68" s="79">
        <v>0.01</v>
      </c>
      <c r="I68" s="79">
        <v>0.01</v>
      </c>
      <c r="J68" s="79">
        <v>0.01</v>
      </c>
      <c r="K68" s="79">
        <v>0.01</v>
      </c>
      <c r="L68" s="77">
        <v>0.01</v>
      </c>
      <c r="M68" s="80">
        <v>0.01</v>
      </c>
      <c r="N68" s="77">
        <v>0.01</v>
      </c>
      <c r="O68" s="79">
        <v>0.01</v>
      </c>
      <c r="P68" s="45"/>
      <c r="Q68" s="17"/>
    </row>
    <row r="69" spans="1:17" ht="31.5">
      <c r="A69" s="1"/>
      <c r="B69" s="190"/>
      <c r="C69" s="219"/>
      <c r="D69" s="209"/>
      <c r="E69" s="212"/>
      <c r="F69" s="75" t="s">
        <v>112</v>
      </c>
      <c r="G69" s="76" t="s">
        <v>113</v>
      </c>
      <c r="H69" s="77">
        <v>0.06</v>
      </c>
      <c r="I69" s="77">
        <v>0.06</v>
      </c>
      <c r="J69" s="77">
        <v>0.06</v>
      </c>
      <c r="K69" s="77">
        <v>0.06</v>
      </c>
      <c r="L69" s="77">
        <v>0.06</v>
      </c>
      <c r="M69" s="77">
        <v>0.06</v>
      </c>
      <c r="N69" s="77">
        <v>0.06</v>
      </c>
      <c r="O69" s="77">
        <v>0.06</v>
      </c>
      <c r="P69" s="45"/>
      <c r="Q69" s="4"/>
    </row>
    <row r="70" spans="1:17" ht="42">
      <c r="A70" s="1"/>
      <c r="B70" s="190"/>
      <c r="C70" s="219"/>
      <c r="D70" s="209"/>
      <c r="E70" s="212"/>
      <c r="F70" s="75" t="s">
        <v>114</v>
      </c>
      <c r="G70" s="76" t="s">
        <v>115</v>
      </c>
      <c r="H70" s="77">
        <v>0.01</v>
      </c>
      <c r="I70" s="77">
        <v>0.01</v>
      </c>
      <c r="J70" s="77">
        <v>0.01</v>
      </c>
      <c r="K70" s="77">
        <v>0.01</v>
      </c>
      <c r="L70" s="77">
        <v>0.01</v>
      </c>
      <c r="M70" s="77">
        <v>0.01</v>
      </c>
      <c r="N70" s="77">
        <v>0.01</v>
      </c>
      <c r="O70" s="77">
        <v>0.01</v>
      </c>
      <c r="P70" s="45"/>
      <c r="Q70" s="4"/>
    </row>
    <row r="71" spans="1:17" ht="32.25" thickBot="1">
      <c r="A71" s="1"/>
      <c r="B71" s="217"/>
      <c r="C71" s="220"/>
      <c r="D71" s="239"/>
      <c r="E71" s="241"/>
      <c r="F71" s="75" t="s">
        <v>116</v>
      </c>
      <c r="G71" s="76" t="s">
        <v>117</v>
      </c>
      <c r="H71" s="77">
        <v>0.06</v>
      </c>
      <c r="I71" s="77">
        <v>0.06</v>
      </c>
      <c r="J71" s="77">
        <v>0.06</v>
      </c>
      <c r="K71" s="77">
        <v>0.06</v>
      </c>
      <c r="L71" s="77">
        <v>0.06</v>
      </c>
      <c r="M71" s="77">
        <v>0.06</v>
      </c>
      <c r="N71" s="77">
        <v>0.06</v>
      </c>
      <c r="O71" s="77">
        <v>0.06</v>
      </c>
      <c r="P71" s="45"/>
      <c r="Q71" s="4"/>
    </row>
    <row r="72" spans="1:17" ht="12.75">
      <c r="A72" s="1"/>
      <c r="B72" s="182" t="s">
        <v>74</v>
      </c>
      <c r="C72" s="174"/>
      <c r="D72" s="174"/>
      <c r="E72" s="174"/>
      <c r="F72" s="237" t="s">
        <v>75</v>
      </c>
      <c r="G72" s="237"/>
      <c r="H72" s="146">
        <f>H54+H55+H64+H68</f>
        <v>0.13</v>
      </c>
      <c r="I72" s="146">
        <f>I54+I55+I64+I68+I58+I61</f>
        <v>0.175</v>
      </c>
      <c r="J72" s="146">
        <f>J54+J55+J64+J68</f>
        <v>0.13</v>
      </c>
      <c r="K72" s="146">
        <f>K54+K55+K64+K68</f>
        <v>0.13</v>
      </c>
      <c r="L72" s="81"/>
      <c r="M72" s="81"/>
      <c r="N72" s="23"/>
      <c r="O72" s="146">
        <f>O54+O55+O64+O68</f>
        <v>0.12</v>
      </c>
      <c r="P72" s="82"/>
      <c r="Q72" s="4"/>
    </row>
    <row r="73" spans="1:17" ht="32.25" customHeight="1">
      <c r="A73" s="1"/>
      <c r="B73" s="175" t="s">
        <v>265</v>
      </c>
      <c r="C73" s="174"/>
      <c r="D73" s="174"/>
      <c r="E73" s="174"/>
      <c r="F73" s="181" t="s">
        <v>76</v>
      </c>
      <c r="G73" s="181"/>
      <c r="H73" s="59">
        <f>H72*H18*H17*H16</f>
        <v>1190.8284996631835</v>
      </c>
      <c r="I73" s="59">
        <f>I72*I18*I17*I16</f>
        <v>1463.867920962059</v>
      </c>
      <c r="J73" s="59">
        <f>J72*J18*J17*J16</f>
        <v>748.2713872792647</v>
      </c>
      <c r="K73" s="59">
        <f>K72*K18*K17*K16</f>
        <v>906.2039510717511</v>
      </c>
      <c r="L73" s="59"/>
      <c r="M73" s="59"/>
      <c r="N73" s="59"/>
      <c r="O73" s="59">
        <f>O72*O18*O17*O16</f>
        <v>690.7120497962443</v>
      </c>
      <c r="P73" s="60"/>
      <c r="Q73" s="14"/>
    </row>
    <row r="74" spans="1:17" ht="12.75" customHeight="1">
      <c r="A74" s="10"/>
      <c r="B74" s="175" t="s">
        <v>77</v>
      </c>
      <c r="C74" s="174"/>
      <c r="D74" s="174"/>
      <c r="E74" s="174"/>
      <c r="F74" s="176"/>
      <c r="G74" s="176"/>
      <c r="H74" s="177">
        <f>SUM(H73:P73)</f>
        <v>4999.883808772503</v>
      </c>
      <c r="I74" s="177"/>
      <c r="J74" s="177"/>
      <c r="K74" s="177"/>
      <c r="L74" s="177"/>
      <c r="M74" s="177"/>
      <c r="N74" s="177"/>
      <c r="O74" s="177"/>
      <c r="P74" s="178"/>
      <c r="Q74" s="6"/>
    </row>
    <row r="75" spans="1:17" ht="12.75" customHeight="1">
      <c r="A75" s="10"/>
      <c r="B75" s="175" t="s">
        <v>78</v>
      </c>
      <c r="C75" s="174"/>
      <c r="D75" s="174"/>
      <c r="E75" s="174"/>
      <c r="F75" s="179">
        <v>0.2</v>
      </c>
      <c r="G75" s="179"/>
      <c r="H75" s="177">
        <f>H74*F75</f>
        <v>999.9767617545006</v>
      </c>
      <c r="I75" s="177"/>
      <c r="J75" s="177"/>
      <c r="K75" s="177"/>
      <c r="L75" s="177"/>
      <c r="M75" s="177"/>
      <c r="N75" s="177"/>
      <c r="O75" s="177"/>
      <c r="P75" s="178"/>
      <c r="Q75" s="15"/>
    </row>
    <row r="76" spans="1:17" ht="24" customHeight="1" thickBot="1">
      <c r="A76" s="10"/>
      <c r="B76" s="173" t="s">
        <v>79</v>
      </c>
      <c r="C76" s="174"/>
      <c r="D76" s="174"/>
      <c r="E76" s="174"/>
      <c r="F76" s="165"/>
      <c r="G76" s="166"/>
      <c r="H76" s="167">
        <f>H74+H75</f>
        <v>5999.860570527003</v>
      </c>
      <c r="I76" s="167"/>
      <c r="J76" s="167"/>
      <c r="K76" s="167"/>
      <c r="L76" s="167"/>
      <c r="M76" s="167"/>
      <c r="N76" s="167"/>
      <c r="O76" s="167"/>
      <c r="P76" s="144"/>
      <c r="Q76" s="16"/>
    </row>
    <row r="77" spans="1:17" ht="12.75">
      <c r="A77" s="10"/>
      <c r="B77" s="61"/>
      <c r="C77" s="56"/>
      <c r="D77" s="18"/>
      <c r="E77" s="18"/>
      <c r="F77" s="83"/>
      <c r="G77" s="84"/>
      <c r="H77" s="85"/>
      <c r="I77" s="85"/>
      <c r="J77" s="85"/>
      <c r="K77" s="85"/>
      <c r="L77" s="85"/>
      <c r="M77" s="85"/>
      <c r="N77" s="85"/>
      <c r="O77" s="85"/>
      <c r="P77" s="85"/>
      <c r="Q77" s="16"/>
    </row>
    <row r="78" spans="1:17" ht="13.5" thickBot="1">
      <c r="A78" s="10"/>
      <c r="B78" s="61"/>
      <c r="C78" s="56"/>
      <c r="D78" s="18"/>
      <c r="E78" s="18"/>
      <c r="F78" s="83"/>
      <c r="G78" s="84"/>
      <c r="H78" s="85"/>
      <c r="I78" s="85"/>
      <c r="J78" s="85"/>
      <c r="K78" s="85"/>
      <c r="L78" s="85"/>
      <c r="M78" s="85"/>
      <c r="N78" s="85"/>
      <c r="O78" s="85"/>
      <c r="P78" s="85"/>
      <c r="Q78" s="16"/>
    </row>
    <row r="79" spans="1:17" ht="12.75">
      <c r="A79" s="1"/>
      <c r="B79" s="192" t="s">
        <v>7</v>
      </c>
      <c r="C79" s="193"/>
      <c r="D79" s="193"/>
      <c r="E79" s="198" t="s">
        <v>8</v>
      </c>
      <c r="F79" s="198" t="s">
        <v>8</v>
      </c>
      <c r="G79" s="198"/>
      <c r="H79" s="200" t="s">
        <v>9</v>
      </c>
      <c r="I79" s="200"/>
      <c r="J79" s="200"/>
      <c r="K79" s="200"/>
      <c r="L79" s="200"/>
      <c r="M79" s="200"/>
      <c r="N79" s="200"/>
      <c r="O79" s="200"/>
      <c r="P79" s="201"/>
      <c r="Q79" s="4"/>
    </row>
    <row r="80" spans="1:17" ht="55.5">
      <c r="A80" s="1"/>
      <c r="B80" s="194"/>
      <c r="C80" s="195"/>
      <c r="D80" s="195"/>
      <c r="E80" s="181"/>
      <c r="F80" s="181"/>
      <c r="G80" s="181"/>
      <c r="H80" s="37" t="s">
        <v>10</v>
      </c>
      <c r="I80" s="37" t="s">
        <v>11</v>
      </c>
      <c r="J80" s="37" t="s">
        <v>12</v>
      </c>
      <c r="K80" s="37" t="s">
        <v>12</v>
      </c>
      <c r="L80" s="37" t="s">
        <v>13</v>
      </c>
      <c r="M80" s="37" t="s">
        <v>14</v>
      </c>
      <c r="N80" s="37" t="s">
        <v>15</v>
      </c>
      <c r="O80" s="37" t="s">
        <v>16</v>
      </c>
      <c r="P80" s="38" t="s">
        <v>17</v>
      </c>
      <c r="Q80" s="4"/>
    </row>
    <row r="81" spans="1:17" ht="89.25" thickBot="1">
      <c r="A81" s="1"/>
      <c r="B81" s="196"/>
      <c r="C81" s="197"/>
      <c r="D81" s="197"/>
      <c r="E81" s="199"/>
      <c r="F81" s="199"/>
      <c r="G81" s="199"/>
      <c r="H81" s="39" t="s">
        <v>256</v>
      </c>
      <c r="I81" s="39" t="s">
        <v>19</v>
      </c>
      <c r="J81" s="39" t="s">
        <v>20</v>
      </c>
      <c r="K81" s="39" t="s">
        <v>264</v>
      </c>
      <c r="L81" s="39"/>
      <c r="M81" s="39"/>
      <c r="N81" s="39"/>
      <c r="O81" s="39" t="s">
        <v>263</v>
      </c>
      <c r="P81" s="40"/>
      <c r="Q81" s="4"/>
    </row>
    <row r="82" spans="1:17" ht="42">
      <c r="A82" s="5"/>
      <c r="B82" s="189" t="s">
        <v>80</v>
      </c>
      <c r="C82" s="218" t="s">
        <v>118</v>
      </c>
      <c r="D82" s="231" t="s">
        <v>23</v>
      </c>
      <c r="E82" s="234" t="s">
        <v>24</v>
      </c>
      <c r="F82" s="86" t="s">
        <v>119</v>
      </c>
      <c r="G82" s="87" t="s">
        <v>120</v>
      </c>
      <c r="H82" s="88">
        <v>0.23</v>
      </c>
      <c r="I82" s="88">
        <v>0.18</v>
      </c>
      <c r="J82" s="88">
        <v>0.2</v>
      </c>
      <c r="K82" s="88">
        <v>0.2</v>
      </c>
      <c r="L82" s="89">
        <v>0.22</v>
      </c>
      <c r="M82" s="90">
        <v>0.2</v>
      </c>
      <c r="N82" s="89">
        <v>0.25</v>
      </c>
      <c r="O82" s="88">
        <v>0.22</v>
      </c>
      <c r="P82" s="91" t="s">
        <v>29</v>
      </c>
      <c r="Q82" s="19"/>
    </row>
    <row r="83" spans="1:17" ht="31.5">
      <c r="A83" s="5"/>
      <c r="B83" s="190"/>
      <c r="C83" s="219"/>
      <c r="D83" s="232"/>
      <c r="E83" s="235"/>
      <c r="F83" s="92" t="s">
        <v>121</v>
      </c>
      <c r="G83" s="93" t="s">
        <v>122</v>
      </c>
      <c r="H83" s="44">
        <v>0.01</v>
      </c>
      <c r="I83" s="44">
        <v>0.01</v>
      </c>
      <c r="J83" s="44">
        <v>0.01</v>
      </c>
      <c r="K83" s="44">
        <v>0.01</v>
      </c>
      <c r="L83" s="36">
        <v>0.01</v>
      </c>
      <c r="M83" s="94">
        <v>0.01</v>
      </c>
      <c r="N83" s="36">
        <v>0.01</v>
      </c>
      <c r="O83" s="44">
        <v>0.01</v>
      </c>
      <c r="P83" s="45" t="s">
        <v>29</v>
      </c>
      <c r="Q83" s="19"/>
    </row>
    <row r="84" spans="1:17" ht="52.5">
      <c r="A84" s="5"/>
      <c r="B84" s="190"/>
      <c r="C84" s="219"/>
      <c r="D84" s="232"/>
      <c r="E84" s="235"/>
      <c r="F84" s="92" t="s">
        <v>123</v>
      </c>
      <c r="G84" s="93" t="s">
        <v>124</v>
      </c>
      <c r="H84" s="44">
        <v>0.07</v>
      </c>
      <c r="I84" s="44">
        <v>0.04</v>
      </c>
      <c r="J84" s="44">
        <v>0.07</v>
      </c>
      <c r="K84" s="44">
        <v>0.07</v>
      </c>
      <c r="L84" s="36">
        <v>0.06</v>
      </c>
      <c r="M84" s="94">
        <v>0.05</v>
      </c>
      <c r="N84" s="36">
        <v>0.05</v>
      </c>
      <c r="O84" s="44">
        <v>0.06</v>
      </c>
      <c r="P84" s="45" t="s">
        <v>29</v>
      </c>
      <c r="Q84" s="19"/>
    </row>
    <row r="85" spans="1:17" ht="31.5">
      <c r="A85" s="5"/>
      <c r="B85" s="190"/>
      <c r="C85" s="219"/>
      <c r="D85" s="232"/>
      <c r="E85" s="235"/>
      <c r="F85" s="92" t="s">
        <v>125</v>
      </c>
      <c r="G85" s="93" t="s">
        <v>126</v>
      </c>
      <c r="H85" s="147">
        <v>0.03</v>
      </c>
      <c r="I85" s="147">
        <v>0.03</v>
      </c>
      <c r="J85" s="147">
        <v>0.01</v>
      </c>
      <c r="K85" s="147">
        <v>0.01</v>
      </c>
      <c r="L85" s="94">
        <v>0.03</v>
      </c>
      <c r="M85" s="94">
        <v>0.01</v>
      </c>
      <c r="N85" s="94">
        <v>0.01</v>
      </c>
      <c r="O85" s="147">
        <v>0.03</v>
      </c>
      <c r="P85" s="45" t="s">
        <v>29</v>
      </c>
      <c r="Q85" s="19"/>
    </row>
    <row r="86" spans="1:17" ht="21">
      <c r="A86" s="5"/>
      <c r="B86" s="190"/>
      <c r="C86" s="219"/>
      <c r="D86" s="232"/>
      <c r="E86" s="235"/>
      <c r="F86" s="92" t="s">
        <v>127</v>
      </c>
      <c r="G86" s="93" t="s">
        <v>128</v>
      </c>
      <c r="H86" s="36">
        <v>0.07</v>
      </c>
      <c r="I86" s="36">
        <v>0.07</v>
      </c>
      <c r="J86" s="36">
        <v>0.08</v>
      </c>
      <c r="K86" s="36">
        <v>0.08</v>
      </c>
      <c r="L86" s="36">
        <v>0.07</v>
      </c>
      <c r="M86" s="36">
        <v>0.07</v>
      </c>
      <c r="N86" s="36">
        <v>0.07</v>
      </c>
      <c r="O86" s="36">
        <v>0.07</v>
      </c>
      <c r="P86" s="45" t="s">
        <v>29</v>
      </c>
      <c r="Q86" s="19"/>
    </row>
    <row r="87" spans="1:17" ht="31.5">
      <c r="A87" s="5"/>
      <c r="B87" s="190"/>
      <c r="C87" s="219"/>
      <c r="D87" s="232"/>
      <c r="E87" s="235"/>
      <c r="F87" s="92" t="s">
        <v>129</v>
      </c>
      <c r="G87" s="93" t="s">
        <v>130</v>
      </c>
      <c r="H87" s="36">
        <v>0.09</v>
      </c>
      <c r="I87" s="44">
        <v>0.09</v>
      </c>
      <c r="J87" s="36">
        <v>0.09</v>
      </c>
      <c r="K87" s="36">
        <v>0.09</v>
      </c>
      <c r="L87" s="36">
        <v>0.09</v>
      </c>
      <c r="M87" s="36">
        <v>0.09</v>
      </c>
      <c r="N87" s="36">
        <v>0.09</v>
      </c>
      <c r="O87" s="36">
        <v>0.09</v>
      </c>
      <c r="P87" s="45" t="s">
        <v>29</v>
      </c>
      <c r="Q87" s="19"/>
    </row>
    <row r="88" spans="1:17" ht="31.5">
      <c r="A88" s="5"/>
      <c r="B88" s="190"/>
      <c r="C88" s="219"/>
      <c r="D88" s="232"/>
      <c r="E88" s="235"/>
      <c r="F88" s="92" t="s">
        <v>131</v>
      </c>
      <c r="G88" s="93" t="s">
        <v>132</v>
      </c>
      <c r="H88" s="36">
        <v>0.03</v>
      </c>
      <c r="I88" s="36">
        <v>0.03</v>
      </c>
      <c r="J88" s="36">
        <v>0.03</v>
      </c>
      <c r="K88" s="36">
        <v>0.03</v>
      </c>
      <c r="L88" s="36">
        <v>0.03</v>
      </c>
      <c r="M88" s="36">
        <v>0.03</v>
      </c>
      <c r="N88" s="36">
        <v>0.03</v>
      </c>
      <c r="O88" s="36">
        <v>0.03</v>
      </c>
      <c r="P88" s="45" t="s">
        <v>29</v>
      </c>
      <c r="Q88" s="19"/>
    </row>
    <row r="89" spans="1:17" ht="31.5">
      <c r="A89" s="5"/>
      <c r="B89" s="190"/>
      <c r="C89" s="219"/>
      <c r="D89" s="232"/>
      <c r="E89" s="235"/>
      <c r="F89" s="92" t="s">
        <v>133</v>
      </c>
      <c r="G89" s="93" t="s">
        <v>134</v>
      </c>
      <c r="H89" s="36">
        <v>0.03</v>
      </c>
      <c r="I89" s="36">
        <v>0.03</v>
      </c>
      <c r="J89" s="36">
        <v>0.03</v>
      </c>
      <c r="K89" s="36">
        <v>0.03</v>
      </c>
      <c r="L89" s="36">
        <v>0.03</v>
      </c>
      <c r="M89" s="36">
        <v>0.03</v>
      </c>
      <c r="N89" s="36">
        <v>0.03</v>
      </c>
      <c r="O89" s="36">
        <v>0.03</v>
      </c>
      <c r="P89" s="45" t="s">
        <v>29</v>
      </c>
      <c r="Q89" s="19"/>
    </row>
    <row r="90" spans="1:17" ht="31.5">
      <c r="A90" s="5"/>
      <c r="B90" s="190"/>
      <c r="C90" s="219"/>
      <c r="D90" s="232"/>
      <c r="E90" s="235"/>
      <c r="F90" s="92" t="s">
        <v>135</v>
      </c>
      <c r="G90" s="93" t="s">
        <v>97</v>
      </c>
      <c r="H90" s="36">
        <v>0.03</v>
      </c>
      <c r="I90" s="36">
        <v>0.03</v>
      </c>
      <c r="J90" s="36">
        <v>0.03</v>
      </c>
      <c r="K90" s="36">
        <v>0.03</v>
      </c>
      <c r="L90" s="36">
        <v>0.03</v>
      </c>
      <c r="M90" s="36">
        <v>0.03</v>
      </c>
      <c r="N90" s="36">
        <v>0.03</v>
      </c>
      <c r="O90" s="36">
        <v>0.03</v>
      </c>
      <c r="P90" s="45" t="s">
        <v>29</v>
      </c>
      <c r="Q90" s="19"/>
    </row>
    <row r="91" spans="1:17" ht="31.5">
      <c r="A91" s="5"/>
      <c r="B91" s="190"/>
      <c r="C91" s="219"/>
      <c r="D91" s="232"/>
      <c r="E91" s="235"/>
      <c r="F91" s="92" t="s">
        <v>136</v>
      </c>
      <c r="G91" s="93" t="s">
        <v>137</v>
      </c>
      <c r="H91" s="36">
        <v>0.15</v>
      </c>
      <c r="I91" s="44">
        <v>0.15</v>
      </c>
      <c r="J91" s="36">
        <v>0.15</v>
      </c>
      <c r="K91" s="36">
        <v>0.15</v>
      </c>
      <c r="L91" s="36">
        <v>0.15</v>
      </c>
      <c r="M91" s="36">
        <v>0.15</v>
      </c>
      <c r="N91" s="36">
        <v>0.15</v>
      </c>
      <c r="O91" s="36">
        <v>0.15</v>
      </c>
      <c r="P91" s="45" t="s">
        <v>29</v>
      </c>
      <c r="Q91" s="19"/>
    </row>
    <row r="92" spans="1:17" ht="42">
      <c r="A92" s="5"/>
      <c r="B92" s="190"/>
      <c r="C92" s="219"/>
      <c r="D92" s="232"/>
      <c r="E92" s="235"/>
      <c r="F92" s="92" t="s">
        <v>138</v>
      </c>
      <c r="G92" s="93" t="s">
        <v>139</v>
      </c>
      <c r="H92" s="52" t="s">
        <v>29</v>
      </c>
      <c r="I92" s="36">
        <v>0.09</v>
      </c>
      <c r="J92" s="52" t="s">
        <v>29</v>
      </c>
      <c r="K92" s="52" t="s">
        <v>29</v>
      </c>
      <c r="L92" s="52" t="s">
        <v>29</v>
      </c>
      <c r="M92" s="52" t="s">
        <v>29</v>
      </c>
      <c r="N92" s="52" t="s">
        <v>29</v>
      </c>
      <c r="O92" s="52" t="s">
        <v>29</v>
      </c>
      <c r="P92" s="45" t="s">
        <v>29</v>
      </c>
      <c r="Q92" s="19"/>
    </row>
    <row r="93" spans="1:17" ht="42">
      <c r="A93" s="5"/>
      <c r="B93" s="190"/>
      <c r="C93" s="219"/>
      <c r="D93" s="232"/>
      <c r="E93" s="235"/>
      <c r="F93" s="92" t="s">
        <v>140</v>
      </c>
      <c r="G93" s="93" t="s">
        <v>141</v>
      </c>
      <c r="H93" s="52" t="s">
        <v>29</v>
      </c>
      <c r="I93" s="36">
        <v>0.12</v>
      </c>
      <c r="J93" s="52" t="s">
        <v>29</v>
      </c>
      <c r="K93" s="52" t="s">
        <v>29</v>
      </c>
      <c r="L93" s="52" t="s">
        <v>29</v>
      </c>
      <c r="M93" s="52" t="s">
        <v>29</v>
      </c>
      <c r="N93" s="52" t="s">
        <v>29</v>
      </c>
      <c r="O93" s="52" t="s">
        <v>29</v>
      </c>
      <c r="P93" s="45" t="s">
        <v>29</v>
      </c>
      <c r="Q93" s="19"/>
    </row>
    <row r="94" spans="1:17" ht="52.5">
      <c r="A94" s="5"/>
      <c r="B94" s="190"/>
      <c r="C94" s="219"/>
      <c r="D94" s="232"/>
      <c r="E94" s="235"/>
      <c r="F94" s="92" t="s">
        <v>142</v>
      </c>
      <c r="G94" s="93" t="s">
        <v>143</v>
      </c>
      <c r="H94" s="52" t="s">
        <v>29</v>
      </c>
      <c r="I94" s="36">
        <v>0.18</v>
      </c>
      <c r="J94" s="52" t="s">
        <v>29</v>
      </c>
      <c r="K94" s="52" t="s">
        <v>29</v>
      </c>
      <c r="L94" s="52" t="s">
        <v>29</v>
      </c>
      <c r="M94" s="52" t="s">
        <v>29</v>
      </c>
      <c r="N94" s="52" t="s">
        <v>29</v>
      </c>
      <c r="O94" s="52" t="s">
        <v>29</v>
      </c>
      <c r="P94" s="45" t="s">
        <v>29</v>
      </c>
      <c r="Q94" s="19"/>
    </row>
    <row r="95" spans="1:17" ht="52.5">
      <c r="A95" s="5"/>
      <c r="B95" s="190"/>
      <c r="C95" s="219"/>
      <c r="D95" s="232"/>
      <c r="E95" s="235"/>
      <c r="F95" s="92" t="s">
        <v>144</v>
      </c>
      <c r="G95" s="93" t="s">
        <v>145</v>
      </c>
      <c r="H95" s="44">
        <v>0.05</v>
      </c>
      <c r="I95" s="44">
        <v>0.05</v>
      </c>
      <c r="J95" s="44">
        <v>0.05</v>
      </c>
      <c r="K95" s="44">
        <v>0.05</v>
      </c>
      <c r="L95" s="36">
        <v>0.05</v>
      </c>
      <c r="M95" s="94">
        <v>0.05</v>
      </c>
      <c r="N95" s="36">
        <v>0.05</v>
      </c>
      <c r="O95" s="44">
        <v>0.05</v>
      </c>
      <c r="P95" s="45" t="s">
        <v>29</v>
      </c>
      <c r="Q95" s="19"/>
    </row>
    <row r="96" spans="1:17" ht="21">
      <c r="A96" s="5"/>
      <c r="B96" s="190"/>
      <c r="C96" s="219"/>
      <c r="D96" s="232"/>
      <c r="E96" s="235"/>
      <c r="F96" s="92" t="s">
        <v>146</v>
      </c>
      <c r="G96" s="93" t="s">
        <v>147</v>
      </c>
      <c r="H96" s="36">
        <v>0.06</v>
      </c>
      <c r="I96" s="36">
        <v>0.06</v>
      </c>
      <c r="J96" s="36">
        <v>0.06</v>
      </c>
      <c r="K96" s="36">
        <v>0.06</v>
      </c>
      <c r="L96" s="52" t="s">
        <v>29</v>
      </c>
      <c r="M96" s="52" t="s">
        <v>29</v>
      </c>
      <c r="N96" s="52" t="s">
        <v>29</v>
      </c>
      <c r="O96" s="52" t="s">
        <v>29</v>
      </c>
      <c r="P96" s="45" t="s">
        <v>29</v>
      </c>
      <c r="Q96" s="19"/>
    </row>
    <row r="97" spans="1:17" ht="21">
      <c r="A97" s="5"/>
      <c r="B97" s="190"/>
      <c r="C97" s="219"/>
      <c r="D97" s="232"/>
      <c r="E97" s="235"/>
      <c r="F97" s="92" t="s">
        <v>148</v>
      </c>
      <c r="G97" s="93" t="s">
        <v>149</v>
      </c>
      <c r="H97" s="36">
        <v>0.02</v>
      </c>
      <c r="I97" s="36">
        <v>0.02</v>
      </c>
      <c r="J97" s="36">
        <v>0.02</v>
      </c>
      <c r="K97" s="36">
        <v>0.02</v>
      </c>
      <c r="L97" s="36">
        <v>0.02</v>
      </c>
      <c r="M97" s="94">
        <v>0.02</v>
      </c>
      <c r="N97" s="36">
        <v>0.02</v>
      </c>
      <c r="O97" s="36">
        <v>0.02</v>
      </c>
      <c r="P97" s="45" t="s">
        <v>29</v>
      </c>
      <c r="Q97" s="19"/>
    </row>
    <row r="98" spans="1:17" ht="31.5">
      <c r="A98" s="5"/>
      <c r="B98" s="190"/>
      <c r="C98" s="219"/>
      <c r="D98" s="232"/>
      <c r="E98" s="235"/>
      <c r="F98" s="92" t="s">
        <v>150</v>
      </c>
      <c r="G98" s="93" t="s">
        <v>151</v>
      </c>
      <c r="H98" s="36">
        <v>0.02</v>
      </c>
      <c r="I98" s="36">
        <v>0.02</v>
      </c>
      <c r="J98" s="36">
        <v>0.02</v>
      </c>
      <c r="K98" s="36">
        <v>0.02</v>
      </c>
      <c r="L98" s="36">
        <v>0.02</v>
      </c>
      <c r="M98" s="52" t="s">
        <v>29</v>
      </c>
      <c r="N98" s="52" t="s">
        <v>29</v>
      </c>
      <c r="O98" s="52" t="s">
        <v>29</v>
      </c>
      <c r="P98" s="45" t="s">
        <v>29</v>
      </c>
      <c r="Q98" s="19"/>
    </row>
    <row r="99" spans="1:17" ht="31.5">
      <c r="A99" s="5"/>
      <c r="B99" s="190"/>
      <c r="C99" s="219"/>
      <c r="D99" s="232"/>
      <c r="E99" s="235"/>
      <c r="F99" s="92" t="s">
        <v>152</v>
      </c>
      <c r="G99" s="93" t="s">
        <v>153</v>
      </c>
      <c r="H99" s="36">
        <v>0.03</v>
      </c>
      <c r="I99" s="36">
        <v>0.03</v>
      </c>
      <c r="J99" s="36">
        <v>0.03</v>
      </c>
      <c r="K99" s="36">
        <v>0.03</v>
      </c>
      <c r="L99" s="52" t="s">
        <v>29</v>
      </c>
      <c r="M99" s="52" t="s">
        <v>29</v>
      </c>
      <c r="N99" s="52" t="s">
        <v>29</v>
      </c>
      <c r="O99" s="52" t="s">
        <v>29</v>
      </c>
      <c r="P99" s="45" t="s">
        <v>29</v>
      </c>
      <c r="Q99" s="19"/>
    </row>
    <row r="100" spans="1:17" ht="42">
      <c r="A100" s="5"/>
      <c r="B100" s="190"/>
      <c r="C100" s="219"/>
      <c r="D100" s="232"/>
      <c r="E100" s="235"/>
      <c r="F100" s="92" t="s">
        <v>154</v>
      </c>
      <c r="G100" s="93" t="s">
        <v>155</v>
      </c>
      <c r="H100" s="36">
        <v>0.02</v>
      </c>
      <c r="I100" s="36">
        <v>0.02</v>
      </c>
      <c r="J100" s="36">
        <v>0.02</v>
      </c>
      <c r="K100" s="36">
        <v>0.02</v>
      </c>
      <c r="L100" s="52" t="s">
        <v>29</v>
      </c>
      <c r="M100" s="52" t="s">
        <v>29</v>
      </c>
      <c r="N100" s="52" t="s">
        <v>29</v>
      </c>
      <c r="O100" s="52" t="s">
        <v>29</v>
      </c>
      <c r="P100" s="45" t="s">
        <v>29</v>
      </c>
      <c r="Q100" s="19"/>
    </row>
    <row r="101" spans="1:17" ht="31.5">
      <c r="A101" s="5"/>
      <c r="B101" s="190"/>
      <c r="C101" s="219"/>
      <c r="D101" s="232"/>
      <c r="E101" s="235"/>
      <c r="F101" s="92" t="s">
        <v>156</v>
      </c>
      <c r="G101" s="93" t="s">
        <v>157</v>
      </c>
      <c r="H101" s="44">
        <v>0.01</v>
      </c>
      <c r="I101" s="44">
        <v>0.01</v>
      </c>
      <c r="J101" s="44">
        <v>0.01</v>
      </c>
      <c r="K101" s="44">
        <v>0.01</v>
      </c>
      <c r="L101" s="36">
        <v>0.01</v>
      </c>
      <c r="M101" s="94">
        <v>0.01</v>
      </c>
      <c r="N101" s="36">
        <v>0.01</v>
      </c>
      <c r="O101" s="44">
        <v>0.01</v>
      </c>
      <c r="P101" s="45" t="s">
        <v>29</v>
      </c>
      <c r="Q101" s="19"/>
    </row>
    <row r="102" spans="1:17" ht="52.5">
      <c r="A102" s="5"/>
      <c r="B102" s="190"/>
      <c r="C102" s="219"/>
      <c r="D102" s="232"/>
      <c r="E102" s="235"/>
      <c r="F102" s="92" t="s">
        <v>158</v>
      </c>
      <c r="G102" s="93" t="s">
        <v>159</v>
      </c>
      <c r="H102" s="36">
        <v>0.15</v>
      </c>
      <c r="I102" s="36">
        <v>0.12</v>
      </c>
      <c r="J102" s="36">
        <v>0.19</v>
      </c>
      <c r="K102" s="36">
        <v>0.19</v>
      </c>
      <c r="L102" s="36">
        <v>0.19</v>
      </c>
      <c r="M102" s="36">
        <v>0.22</v>
      </c>
      <c r="N102" s="36">
        <v>0.19</v>
      </c>
      <c r="O102" s="36">
        <v>0.23</v>
      </c>
      <c r="P102" s="45" t="s">
        <v>29</v>
      </c>
      <c r="Q102" s="19"/>
    </row>
    <row r="103" spans="1:17" ht="31.5">
      <c r="A103" s="5"/>
      <c r="B103" s="190"/>
      <c r="C103" s="219"/>
      <c r="D103" s="232"/>
      <c r="E103" s="235"/>
      <c r="F103" s="92" t="s">
        <v>160</v>
      </c>
      <c r="G103" s="93" t="s">
        <v>161</v>
      </c>
      <c r="H103" s="36">
        <v>0.01</v>
      </c>
      <c r="I103" s="36">
        <v>0.01</v>
      </c>
      <c r="J103" s="36">
        <v>0.01</v>
      </c>
      <c r="K103" s="36">
        <v>0.01</v>
      </c>
      <c r="L103" s="36">
        <v>0.01</v>
      </c>
      <c r="M103" s="36">
        <v>0.01</v>
      </c>
      <c r="N103" s="36">
        <v>0.01</v>
      </c>
      <c r="O103" s="36">
        <v>0.01</v>
      </c>
      <c r="P103" s="45"/>
      <c r="Q103" s="19"/>
    </row>
    <row r="104" spans="1:17" ht="21">
      <c r="A104" s="5"/>
      <c r="B104" s="190"/>
      <c r="C104" s="219"/>
      <c r="D104" s="232"/>
      <c r="E104" s="235"/>
      <c r="F104" s="92" t="s">
        <v>162</v>
      </c>
      <c r="G104" s="93" t="s">
        <v>163</v>
      </c>
      <c r="H104" s="36">
        <v>0.13</v>
      </c>
      <c r="I104" s="36">
        <v>0.13</v>
      </c>
      <c r="J104" s="36">
        <v>0.13</v>
      </c>
      <c r="K104" s="36">
        <v>0.13</v>
      </c>
      <c r="L104" s="36">
        <v>0.13</v>
      </c>
      <c r="M104" s="36">
        <v>0.13</v>
      </c>
      <c r="N104" s="36">
        <v>0.13</v>
      </c>
      <c r="O104" s="36">
        <v>0.13</v>
      </c>
      <c r="P104" s="45"/>
      <c r="Q104" s="19"/>
    </row>
    <row r="105" spans="1:17" ht="32.25" thickBot="1">
      <c r="A105" s="5"/>
      <c r="B105" s="217"/>
      <c r="C105" s="219"/>
      <c r="D105" s="233"/>
      <c r="E105" s="236"/>
      <c r="F105" s="95" t="s">
        <v>164</v>
      </c>
      <c r="G105" s="96" t="s">
        <v>165</v>
      </c>
      <c r="H105" s="97"/>
      <c r="I105" s="97"/>
      <c r="J105" s="97"/>
      <c r="K105" s="97"/>
      <c r="L105" s="97"/>
      <c r="M105" s="97"/>
      <c r="N105" s="97"/>
      <c r="O105" s="55">
        <v>0.3</v>
      </c>
      <c r="P105" s="98">
        <v>0.3</v>
      </c>
      <c r="Q105" s="19"/>
    </row>
    <row r="106" spans="1:17" ht="12.75">
      <c r="A106" s="1"/>
      <c r="B106" s="182" t="s">
        <v>74</v>
      </c>
      <c r="C106" s="230"/>
      <c r="D106" s="230"/>
      <c r="E106" s="230"/>
      <c r="F106" s="216" t="s">
        <v>75</v>
      </c>
      <c r="G106" s="216"/>
      <c r="H106" s="99">
        <f>H101+H95+H84+H83+H82</f>
        <v>0.37</v>
      </c>
      <c r="I106" s="99">
        <f>I101+I95+I84+I83+I82+I87+I91</f>
        <v>0.53</v>
      </c>
      <c r="J106" s="99">
        <f>J101+J95+J84+J83+J82</f>
        <v>0.34</v>
      </c>
      <c r="K106" s="99">
        <f>K101+K95+K84+K83+K82</f>
        <v>0.34</v>
      </c>
      <c r="L106" s="99"/>
      <c r="M106" s="99"/>
      <c r="N106" s="22"/>
      <c r="O106" s="99">
        <f>O101+O95+O84+O83+O82</f>
        <v>0.35</v>
      </c>
      <c r="P106" s="58"/>
      <c r="Q106" s="4"/>
    </row>
    <row r="107" spans="1:17" ht="33" customHeight="1">
      <c r="A107" s="1"/>
      <c r="B107" s="175" t="s">
        <v>266</v>
      </c>
      <c r="C107" s="174"/>
      <c r="D107" s="174"/>
      <c r="E107" s="174"/>
      <c r="F107" s="181" t="s">
        <v>76</v>
      </c>
      <c r="G107" s="181"/>
      <c r="H107" s="59">
        <f>H106*H18*H17*H16</f>
        <v>3389.281114425984</v>
      </c>
      <c r="I107" s="59">
        <f>I106*I18*I17*I16</f>
        <v>4433.428560627951</v>
      </c>
      <c r="J107" s="59">
        <f>J106*J18*J17*J16</f>
        <v>1957.0174744226922</v>
      </c>
      <c r="K107" s="59">
        <f>K106*K18*K17*K16</f>
        <v>2370.0718720338105</v>
      </c>
      <c r="L107" s="59"/>
      <c r="M107" s="59"/>
      <c r="N107" s="59"/>
      <c r="O107" s="59">
        <f>O106*O18*O17*O16</f>
        <v>2014.5768119057127</v>
      </c>
      <c r="P107" s="60"/>
      <c r="Q107" s="14"/>
    </row>
    <row r="108" spans="1:17" ht="12.75" customHeight="1">
      <c r="A108" s="10"/>
      <c r="B108" s="175" t="s">
        <v>77</v>
      </c>
      <c r="C108" s="174"/>
      <c r="D108" s="174"/>
      <c r="E108" s="174"/>
      <c r="F108" s="176"/>
      <c r="G108" s="176"/>
      <c r="H108" s="177">
        <f>SUM(H107:P107)</f>
        <v>14164.375833416148</v>
      </c>
      <c r="I108" s="177"/>
      <c r="J108" s="177"/>
      <c r="K108" s="177"/>
      <c r="L108" s="177"/>
      <c r="M108" s="177"/>
      <c r="N108" s="177"/>
      <c r="O108" s="177"/>
      <c r="P108" s="178"/>
      <c r="Q108" s="6"/>
    </row>
    <row r="109" spans="1:17" ht="12.75" customHeight="1">
      <c r="A109" s="10"/>
      <c r="B109" s="175" t="s">
        <v>78</v>
      </c>
      <c r="C109" s="174"/>
      <c r="D109" s="174"/>
      <c r="E109" s="174"/>
      <c r="F109" s="179">
        <v>0.2</v>
      </c>
      <c r="G109" s="179"/>
      <c r="H109" s="177">
        <f>H108*F109</f>
        <v>2832.87516668323</v>
      </c>
      <c r="I109" s="177"/>
      <c r="J109" s="177"/>
      <c r="K109" s="177"/>
      <c r="L109" s="177"/>
      <c r="M109" s="177"/>
      <c r="N109" s="177"/>
      <c r="O109" s="177"/>
      <c r="P109" s="178"/>
      <c r="Q109" s="6"/>
    </row>
    <row r="110" spans="1:17" ht="24.75" customHeight="1" thickBot="1">
      <c r="A110" s="10"/>
      <c r="B110" s="173" t="s">
        <v>261</v>
      </c>
      <c r="C110" s="174"/>
      <c r="D110" s="174"/>
      <c r="E110" s="174"/>
      <c r="F110" s="165"/>
      <c r="G110" s="166"/>
      <c r="H110" s="167">
        <f>H108+H109</f>
        <v>16997.25100009938</v>
      </c>
      <c r="I110" s="167"/>
      <c r="J110" s="167"/>
      <c r="K110" s="167"/>
      <c r="L110" s="167"/>
      <c r="M110" s="167"/>
      <c r="N110" s="167"/>
      <c r="O110" s="167"/>
      <c r="P110" s="144"/>
      <c r="Q110" s="16"/>
    </row>
    <row r="111" spans="1:17" ht="12.75">
      <c r="A111" s="1"/>
      <c r="B111" s="62"/>
      <c r="C111" s="35"/>
      <c r="D111" s="100"/>
      <c r="E111" s="100"/>
      <c r="F111" s="64"/>
      <c r="G111" s="65"/>
      <c r="H111" s="101"/>
      <c r="I111" s="101"/>
      <c r="J111" s="101"/>
      <c r="K111" s="101"/>
      <c r="L111" s="101"/>
      <c r="M111" s="101"/>
      <c r="N111" s="101"/>
      <c r="O111" s="101"/>
      <c r="P111" s="36"/>
      <c r="Q111" s="14"/>
    </row>
    <row r="112" spans="1:17" ht="13.5" thickBot="1">
      <c r="A112" s="1"/>
      <c r="B112" s="62"/>
      <c r="C112" s="35"/>
      <c r="D112" s="100"/>
      <c r="E112" s="100"/>
      <c r="F112" s="64"/>
      <c r="G112" s="65"/>
      <c r="H112" s="101"/>
      <c r="I112" s="101"/>
      <c r="J112" s="101"/>
      <c r="K112" s="101"/>
      <c r="L112" s="101"/>
      <c r="M112" s="101"/>
      <c r="N112" s="101"/>
      <c r="O112" s="101"/>
      <c r="P112" s="36"/>
      <c r="Q112" s="14"/>
    </row>
    <row r="113" spans="1:17" ht="12.75">
      <c r="A113" s="1"/>
      <c r="B113" s="192" t="s">
        <v>7</v>
      </c>
      <c r="C113" s="193"/>
      <c r="D113" s="193"/>
      <c r="E113" s="198" t="s">
        <v>8</v>
      </c>
      <c r="F113" s="198" t="s">
        <v>8</v>
      </c>
      <c r="G113" s="198"/>
      <c r="H113" s="200" t="s">
        <v>9</v>
      </c>
      <c r="I113" s="200"/>
      <c r="J113" s="200"/>
      <c r="K113" s="200"/>
      <c r="L113" s="200"/>
      <c r="M113" s="200"/>
      <c r="N113" s="200"/>
      <c r="O113" s="200"/>
      <c r="P113" s="201"/>
      <c r="Q113" s="4"/>
    </row>
    <row r="114" spans="1:17" ht="55.5">
      <c r="A114" s="1"/>
      <c r="B114" s="194"/>
      <c r="C114" s="195"/>
      <c r="D114" s="195"/>
      <c r="E114" s="181"/>
      <c r="F114" s="181"/>
      <c r="G114" s="181"/>
      <c r="H114" s="37" t="s">
        <v>10</v>
      </c>
      <c r="I114" s="37" t="s">
        <v>11</v>
      </c>
      <c r="J114" s="37" t="s">
        <v>12</v>
      </c>
      <c r="K114" s="37" t="s">
        <v>12</v>
      </c>
      <c r="L114" s="37" t="s">
        <v>13</v>
      </c>
      <c r="M114" s="37" t="s">
        <v>14</v>
      </c>
      <c r="N114" s="37" t="s">
        <v>15</v>
      </c>
      <c r="O114" s="37" t="s">
        <v>16</v>
      </c>
      <c r="P114" s="38" t="s">
        <v>17</v>
      </c>
      <c r="Q114" s="4"/>
    </row>
    <row r="115" spans="1:17" ht="101.25" thickBot="1">
      <c r="A115" s="1"/>
      <c r="B115" s="196"/>
      <c r="C115" s="197"/>
      <c r="D115" s="197"/>
      <c r="E115" s="199"/>
      <c r="F115" s="199"/>
      <c r="G115" s="199"/>
      <c r="H115" s="39" t="s">
        <v>18</v>
      </c>
      <c r="I115" s="39" t="s">
        <v>19</v>
      </c>
      <c r="J115" s="39" t="s">
        <v>20</v>
      </c>
      <c r="K115" s="39" t="s">
        <v>264</v>
      </c>
      <c r="L115" s="39"/>
      <c r="M115" s="39"/>
      <c r="N115" s="39"/>
      <c r="O115" s="39" t="s">
        <v>263</v>
      </c>
      <c r="P115" s="40"/>
      <c r="Q115" s="4"/>
    </row>
    <row r="116" spans="1:17" ht="52.5">
      <c r="A116" s="1"/>
      <c r="B116" s="189" t="s">
        <v>80</v>
      </c>
      <c r="C116" s="218" t="s">
        <v>260</v>
      </c>
      <c r="D116" s="221" t="s">
        <v>23</v>
      </c>
      <c r="E116" s="224" t="s">
        <v>24</v>
      </c>
      <c r="F116" s="86" t="s">
        <v>166</v>
      </c>
      <c r="G116" s="87" t="s">
        <v>167</v>
      </c>
      <c r="H116" s="88">
        <v>0.1</v>
      </c>
      <c r="I116" s="88">
        <v>0.12</v>
      </c>
      <c r="J116" s="88">
        <v>0.15</v>
      </c>
      <c r="K116" s="88">
        <v>0.15</v>
      </c>
      <c r="L116" s="89">
        <v>0.04</v>
      </c>
      <c r="M116" s="90">
        <v>0.09</v>
      </c>
      <c r="N116" s="89">
        <v>0.05</v>
      </c>
      <c r="O116" s="88">
        <v>0.04</v>
      </c>
      <c r="P116" s="91"/>
      <c r="Q116" s="4"/>
    </row>
    <row r="117" spans="1:17" ht="31.5">
      <c r="A117" s="1"/>
      <c r="B117" s="190"/>
      <c r="C117" s="219"/>
      <c r="D117" s="222"/>
      <c r="E117" s="225"/>
      <c r="F117" s="92" t="s">
        <v>168</v>
      </c>
      <c r="G117" s="93" t="s">
        <v>169</v>
      </c>
      <c r="H117" s="44">
        <v>0.13</v>
      </c>
      <c r="I117" s="44">
        <v>0.13</v>
      </c>
      <c r="J117" s="44">
        <v>0.05</v>
      </c>
      <c r="K117" s="44">
        <v>0.05</v>
      </c>
      <c r="L117" s="36">
        <v>0.08</v>
      </c>
      <c r="M117" s="94">
        <v>0.05</v>
      </c>
      <c r="N117" s="36">
        <v>0.1</v>
      </c>
      <c r="O117" s="44">
        <v>0.08</v>
      </c>
      <c r="P117" s="45" t="s">
        <v>29</v>
      </c>
      <c r="Q117" s="4"/>
    </row>
    <row r="118" spans="1:17" ht="84">
      <c r="A118" s="1"/>
      <c r="B118" s="190"/>
      <c r="C118" s="219"/>
      <c r="D118" s="222"/>
      <c r="E118" s="225"/>
      <c r="F118" s="92" t="s">
        <v>170</v>
      </c>
      <c r="G118" s="93" t="s">
        <v>171</v>
      </c>
      <c r="H118" s="44">
        <v>0.04</v>
      </c>
      <c r="I118" s="44">
        <v>0.03</v>
      </c>
      <c r="J118" s="44">
        <v>0.05</v>
      </c>
      <c r="K118" s="44">
        <v>0.05</v>
      </c>
      <c r="L118" s="36">
        <v>0.03</v>
      </c>
      <c r="M118" s="94">
        <v>0.04</v>
      </c>
      <c r="N118" s="36">
        <v>0.03</v>
      </c>
      <c r="O118" s="44">
        <v>0.03</v>
      </c>
      <c r="P118" s="45" t="s">
        <v>29</v>
      </c>
      <c r="Q118" s="4"/>
    </row>
    <row r="119" spans="1:17" ht="52.5">
      <c r="A119" s="1"/>
      <c r="B119" s="190"/>
      <c r="C119" s="219"/>
      <c r="D119" s="222"/>
      <c r="E119" s="225"/>
      <c r="F119" s="92" t="s">
        <v>172</v>
      </c>
      <c r="G119" s="93" t="s">
        <v>173</v>
      </c>
      <c r="H119" s="44">
        <v>0.02</v>
      </c>
      <c r="I119" s="44">
        <v>0.01</v>
      </c>
      <c r="J119" s="44">
        <v>0.02</v>
      </c>
      <c r="K119" s="44">
        <v>0.02</v>
      </c>
      <c r="L119" s="36">
        <v>0.02</v>
      </c>
      <c r="M119" s="94">
        <v>0.02</v>
      </c>
      <c r="N119" s="36">
        <v>0.02</v>
      </c>
      <c r="O119" s="44">
        <v>0.02</v>
      </c>
      <c r="P119" s="45" t="s">
        <v>29</v>
      </c>
      <c r="Q119" s="6"/>
    </row>
    <row r="120" spans="1:17" ht="31.5">
      <c r="A120" s="1"/>
      <c r="B120" s="190"/>
      <c r="C120" s="219"/>
      <c r="D120" s="222"/>
      <c r="E120" s="225"/>
      <c r="F120" s="92" t="s">
        <v>174</v>
      </c>
      <c r="G120" s="93" t="s">
        <v>175</v>
      </c>
      <c r="H120" s="44">
        <v>0.02</v>
      </c>
      <c r="I120" s="44">
        <v>0.025</v>
      </c>
      <c r="J120" s="44">
        <v>0.03</v>
      </c>
      <c r="K120" s="44">
        <v>0.03</v>
      </c>
      <c r="L120" s="36">
        <v>0.03</v>
      </c>
      <c r="M120" s="94">
        <v>0.02</v>
      </c>
      <c r="N120" s="36">
        <v>0.02</v>
      </c>
      <c r="O120" s="44">
        <v>0.03</v>
      </c>
      <c r="P120" s="45" t="s">
        <v>29</v>
      </c>
      <c r="Q120" s="6"/>
    </row>
    <row r="121" spans="1:17" ht="52.5">
      <c r="A121" s="1"/>
      <c r="B121" s="190"/>
      <c r="C121" s="219"/>
      <c r="D121" s="222"/>
      <c r="E121" s="225"/>
      <c r="F121" s="92" t="s">
        <v>176</v>
      </c>
      <c r="G121" s="93" t="s">
        <v>177</v>
      </c>
      <c r="H121" s="44">
        <v>0.05</v>
      </c>
      <c r="I121" s="44">
        <v>0.05</v>
      </c>
      <c r="J121" s="44">
        <v>0.05</v>
      </c>
      <c r="K121" s="44">
        <v>0.05</v>
      </c>
      <c r="L121" s="36">
        <v>0.05</v>
      </c>
      <c r="M121" s="94">
        <v>0.05</v>
      </c>
      <c r="N121" s="36">
        <v>0.05</v>
      </c>
      <c r="O121" s="44">
        <v>0.05</v>
      </c>
      <c r="P121" s="45" t="s">
        <v>29</v>
      </c>
      <c r="Q121" s="6"/>
    </row>
    <row r="122" spans="1:17" ht="31.5">
      <c r="A122" s="1"/>
      <c r="B122" s="190"/>
      <c r="C122" s="219"/>
      <c r="D122" s="222"/>
      <c r="E122" s="225"/>
      <c r="F122" s="92" t="s">
        <v>178</v>
      </c>
      <c r="G122" s="93" t="s">
        <v>179</v>
      </c>
      <c r="H122" s="44">
        <v>0.1</v>
      </c>
      <c r="I122" s="44">
        <v>0.1</v>
      </c>
      <c r="J122" s="44">
        <v>0.1</v>
      </c>
      <c r="K122" s="44">
        <v>0.1</v>
      </c>
      <c r="L122" s="36">
        <v>0.1</v>
      </c>
      <c r="M122" s="94">
        <v>0.1</v>
      </c>
      <c r="N122" s="36">
        <v>0.1</v>
      </c>
      <c r="O122" s="44">
        <v>0.1</v>
      </c>
      <c r="P122" s="45" t="s">
        <v>29</v>
      </c>
      <c r="Q122" s="20"/>
    </row>
    <row r="123" spans="1:17" ht="31.5">
      <c r="A123" s="1"/>
      <c r="B123" s="190"/>
      <c r="C123" s="219"/>
      <c r="D123" s="222"/>
      <c r="E123" s="225"/>
      <c r="F123" s="92" t="s">
        <v>180</v>
      </c>
      <c r="G123" s="93" t="s">
        <v>181</v>
      </c>
      <c r="H123" s="36">
        <v>0.01</v>
      </c>
      <c r="I123" s="36">
        <v>0.01</v>
      </c>
      <c r="J123" s="36">
        <v>0.01</v>
      </c>
      <c r="K123" s="36">
        <v>0.01</v>
      </c>
      <c r="L123" s="36">
        <v>0.01</v>
      </c>
      <c r="M123" s="94">
        <v>0.01</v>
      </c>
      <c r="N123" s="36">
        <v>0.01</v>
      </c>
      <c r="O123" s="36">
        <v>0.01</v>
      </c>
      <c r="P123" s="45" t="s">
        <v>29</v>
      </c>
      <c r="Q123" s="4"/>
    </row>
    <row r="124" spans="1:17" ht="31.5">
      <c r="A124" s="1"/>
      <c r="B124" s="190"/>
      <c r="C124" s="219"/>
      <c r="D124" s="222"/>
      <c r="E124" s="225"/>
      <c r="F124" s="92" t="s">
        <v>182</v>
      </c>
      <c r="G124" s="93" t="s">
        <v>183</v>
      </c>
      <c r="H124" s="36">
        <v>0.13</v>
      </c>
      <c r="I124" s="36">
        <v>0.13</v>
      </c>
      <c r="J124" s="36">
        <v>0.13</v>
      </c>
      <c r="K124" s="36">
        <v>0.13</v>
      </c>
      <c r="L124" s="36">
        <v>0.13</v>
      </c>
      <c r="M124" s="36">
        <v>0.13</v>
      </c>
      <c r="N124" s="36">
        <v>0.13</v>
      </c>
      <c r="O124" s="36">
        <v>0.13</v>
      </c>
      <c r="P124" s="45" t="s">
        <v>29</v>
      </c>
      <c r="Q124" s="4"/>
    </row>
    <row r="125" spans="1:17" ht="31.5">
      <c r="A125" s="1"/>
      <c r="B125" s="190"/>
      <c r="C125" s="219"/>
      <c r="D125" s="222"/>
      <c r="E125" s="225"/>
      <c r="F125" s="92" t="s">
        <v>184</v>
      </c>
      <c r="G125" s="93" t="s">
        <v>185</v>
      </c>
      <c r="H125" s="36">
        <v>0.04</v>
      </c>
      <c r="I125" s="36">
        <v>0.04</v>
      </c>
      <c r="J125" s="36">
        <v>0.04</v>
      </c>
      <c r="K125" s="36">
        <v>0.04</v>
      </c>
      <c r="L125" s="36">
        <v>0.04</v>
      </c>
      <c r="M125" s="36">
        <v>0.04</v>
      </c>
      <c r="N125" s="36">
        <v>0.04</v>
      </c>
      <c r="O125" s="36">
        <v>0.04</v>
      </c>
      <c r="P125" s="45" t="s">
        <v>29</v>
      </c>
      <c r="Q125" s="4"/>
    </row>
    <row r="126" spans="1:17" ht="21">
      <c r="A126" s="1"/>
      <c r="B126" s="190"/>
      <c r="C126" s="220"/>
      <c r="D126" s="222"/>
      <c r="E126" s="225"/>
      <c r="F126" s="102" t="s">
        <v>186</v>
      </c>
      <c r="G126" s="103" t="s">
        <v>187</v>
      </c>
      <c r="H126" s="104">
        <v>0.01</v>
      </c>
      <c r="I126" s="104">
        <v>0.01</v>
      </c>
      <c r="J126" s="104">
        <v>0.01</v>
      </c>
      <c r="K126" s="104">
        <v>0.01</v>
      </c>
      <c r="L126" s="104">
        <v>0.01</v>
      </c>
      <c r="M126" s="104">
        <v>0.01</v>
      </c>
      <c r="N126" s="104">
        <v>0.01</v>
      </c>
      <c r="O126" s="104">
        <v>0.01</v>
      </c>
      <c r="P126" s="105" t="s">
        <v>29</v>
      </c>
      <c r="Q126" s="4"/>
    </row>
    <row r="127" spans="1:17" ht="12.75">
      <c r="A127" s="1" t="s">
        <v>188</v>
      </c>
      <c r="B127" s="190"/>
      <c r="C127" s="227" t="s">
        <v>189</v>
      </c>
      <c r="D127" s="222"/>
      <c r="E127" s="225"/>
      <c r="F127" s="92" t="s">
        <v>190</v>
      </c>
      <c r="G127" s="93" t="s">
        <v>191</v>
      </c>
      <c r="H127" s="52"/>
      <c r="I127" s="52"/>
      <c r="J127" s="52"/>
      <c r="K127" s="52"/>
      <c r="L127" s="52"/>
      <c r="M127" s="52"/>
      <c r="N127" s="52"/>
      <c r="O127" s="36">
        <v>0.005</v>
      </c>
      <c r="P127" s="106">
        <v>0.006</v>
      </c>
      <c r="Q127" s="4"/>
    </row>
    <row r="128" spans="1:17" ht="31.5">
      <c r="A128" s="1"/>
      <c r="B128" s="190"/>
      <c r="C128" s="228"/>
      <c r="D128" s="222"/>
      <c r="E128" s="225"/>
      <c r="F128" s="92" t="s">
        <v>192</v>
      </c>
      <c r="G128" s="93" t="s">
        <v>193</v>
      </c>
      <c r="H128" s="52" t="s">
        <v>29</v>
      </c>
      <c r="I128" s="52" t="s">
        <v>29</v>
      </c>
      <c r="J128" s="52" t="s">
        <v>29</v>
      </c>
      <c r="K128" s="52" t="s">
        <v>29</v>
      </c>
      <c r="L128" s="52" t="s">
        <v>29</v>
      </c>
      <c r="M128" s="52" t="s">
        <v>29</v>
      </c>
      <c r="N128" s="52" t="s">
        <v>29</v>
      </c>
      <c r="O128" s="36">
        <v>0.005</v>
      </c>
      <c r="P128" s="51">
        <v>0.005</v>
      </c>
      <c r="Q128" s="4"/>
    </row>
    <row r="129" spans="1:17" ht="31.5">
      <c r="A129" s="1"/>
      <c r="B129" s="190"/>
      <c r="C129" s="228"/>
      <c r="D129" s="222"/>
      <c r="E129" s="225"/>
      <c r="F129" s="92" t="s">
        <v>194</v>
      </c>
      <c r="G129" s="93" t="s">
        <v>195</v>
      </c>
      <c r="H129" s="52" t="s">
        <v>29</v>
      </c>
      <c r="I129" s="52" t="s">
        <v>29</v>
      </c>
      <c r="J129" s="52" t="s">
        <v>29</v>
      </c>
      <c r="K129" s="52" t="s">
        <v>29</v>
      </c>
      <c r="L129" s="52" t="s">
        <v>29</v>
      </c>
      <c r="M129" s="52" t="s">
        <v>29</v>
      </c>
      <c r="N129" s="52" t="s">
        <v>29</v>
      </c>
      <c r="O129" s="36">
        <v>0.03</v>
      </c>
      <c r="P129" s="45" t="s">
        <v>29</v>
      </c>
      <c r="Q129" s="4"/>
    </row>
    <row r="130" spans="1:17" ht="21">
      <c r="A130" s="1"/>
      <c r="B130" s="190"/>
      <c r="C130" s="228"/>
      <c r="D130" s="222"/>
      <c r="E130" s="225"/>
      <c r="F130" s="92" t="s">
        <v>196</v>
      </c>
      <c r="G130" s="93" t="s">
        <v>197</v>
      </c>
      <c r="H130" s="52" t="s">
        <v>29</v>
      </c>
      <c r="I130" s="52" t="s">
        <v>29</v>
      </c>
      <c r="J130" s="52" t="s">
        <v>29</v>
      </c>
      <c r="K130" s="52" t="s">
        <v>29</v>
      </c>
      <c r="L130" s="52" t="s">
        <v>29</v>
      </c>
      <c r="M130" s="52" t="s">
        <v>29</v>
      </c>
      <c r="N130" s="52" t="s">
        <v>29</v>
      </c>
      <c r="O130" s="36">
        <v>0.003</v>
      </c>
      <c r="P130" s="51">
        <v>0.003</v>
      </c>
      <c r="Q130" s="4"/>
    </row>
    <row r="131" spans="1:17" ht="74.25" thickBot="1">
      <c r="A131" s="1"/>
      <c r="B131" s="217"/>
      <c r="C131" s="229"/>
      <c r="D131" s="223"/>
      <c r="E131" s="226"/>
      <c r="F131" s="95" t="s">
        <v>198</v>
      </c>
      <c r="G131" s="96" t="s">
        <v>199</v>
      </c>
      <c r="H131" s="97" t="s">
        <v>29</v>
      </c>
      <c r="I131" s="97" t="s">
        <v>29</v>
      </c>
      <c r="J131" s="97" t="s">
        <v>29</v>
      </c>
      <c r="K131" s="97" t="s">
        <v>29</v>
      </c>
      <c r="L131" s="97" t="s">
        <v>29</v>
      </c>
      <c r="M131" s="97" t="s">
        <v>29</v>
      </c>
      <c r="N131" s="97" t="s">
        <v>29</v>
      </c>
      <c r="O131" s="55">
        <v>0.004</v>
      </c>
      <c r="P131" s="107">
        <v>0.005</v>
      </c>
      <c r="Q131" s="4"/>
    </row>
    <row r="132" spans="1:17" ht="12.75">
      <c r="A132" s="1"/>
      <c r="B132" s="182" t="s">
        <v>74</v>
      </c>
      <c r="C132" s="174"/>
      <c r="D132" s="174"/>
      <c r="E132" s="174"/>
      <c r="F132" s="216" t="s">
        <v>75</v>
      </c>
      <c r="G132" s="216"/>
      <c r="H132" s="99">
        <f>H116+H117+H118+H119+H120+H121+H122</f>
        <v>0.4600000000000001</v>
      </c>
      <c r="I132" s="99">
        <f>I116+I117+I118+I119+I120+I121+I122</f>
        <v>0.4650000000000001</v>
      </c>
      <c r="J132" s="99">
        <f>J116+J117+J118+J119+J120+J121+J122</f>
        <v>0.45000000000000007</v>
      </c>
      <c r="K132" s="99">
        <f>K116+K117+K118+K119+K120+K121+K122</f>
        <v>0.45000000000000007</v>
      </c>
      <c r="L132" s="99"/>
      <c r="M132" s="99"/>
      <c r="N132" s="22"/>
      <c r="O132" s="99">
        <f>O116+O117+O118+O119+O120+O121+O122</f>
        <v>0.35</v>
      </c>
      <c r="P132" s="58"/>
      <c r="Q132" s="4"/>
    </row>
    <row r="133" spans="1:17" ht="33" customHeight="1">
      <c r="A133" s="1"/>
      <c r="B133" s="175" t="s">
        <v>265</v>
      </c>
      <c r="C133" s="174"/>
      <c r="D133" s="174"/>
      <c r="E133" s="174"/>
      <c r="F133" s="181" t="s">
        <v>76</v>
      </c>
      <c r="G133" s="181"/>
      <c r="H133" s="59">
        <f>H132*H18*H17*H16</f>
        <v>4213.700844962034</v>
      </c>
      <c r="I133" s="59">
        <f>I132*I18*I17*I16</f>
        <v>3889.7061899849004</v>
      </c>
      <c r="J133" s="59">
        <f>J132*J18*J17*J16</f>
        <v>2590.1701867359166</v>
      </c>
      <c r="K133" s="59">
        <f>K132*K18*K17*K16</f>
        <v>3136.859830632985</v>
      </c>
      <c r="L133" s="59"/>
      <c r="M133" s="59"/>
      <c r="N133" s="59"/>
      <c r="O133" s="59">
        <f>O132*O18*O17*O16</f>
        <v>2014.5768119057127</v>
      </c>
      <c r="P133" s="60"/>
      <c r="Q133" s="4"/>
    </row>
    <row r="134" spans="1:17" ht="12.75" customHeight="1">
      <c r="A134" s="10"/>
      <c r="B134" s="175" t="s">
        <v>77</v>
      </c>
      <c r="C134" s="174"/>
      <c r="D134" s="174"/>
      <c r="E134" s="174"/>
      <c r="F134" s="176"/>
      <c r="G134" s="176"/>
      <c r="H134" s="177">
        <f>SUM(H133:P133)</f>
        <v>15845.013864221548</v>
      </c>
      <c r="I134" s="177"/>
      <c r="J134" s="177"/>
      <c r="K134" s="177"/>
      <c r="L134" s="177"/>
      <c r="M134" s="177"/>
      <c r="N134" s="177"/>
      <c r="O134" s="177"/>
      <c r="P134" s="178"/>
      <c r="Q134" s="14"/>
    </row>
    <row r="135" spans="1:17" ht="12.75" customHeight="1">
      <c r="A135" s="10"/>
      <c r="B135" s="175" t="s">
        <v>78</v>
      </c>
      <c r="C135" s="174"/>
      <c r="D135" s="174"/>
      <c r="E135" s="174"/>
      <c r="F135" s="179">
        <v>0.2</v>
      </c>
      <c r="G135" s="179"/>
      <c r="H135" s="177">
        <f>H134*F135</f>
        <v>3169.0027728443097</v>
      </c>
      <c r="I135" s="177"/>
      <c r="J135" s="177"/>
      <c r="K135" s="177"/>
      <c r="L135" s="177"/>
      <c r="M135" s="177"/>
      <c r="N135" s="177"/>
      <c r="O135" s="177"/>
      <c r="P135" s="178"/>
      <c r="Q135" s="6"/>
    </row>
    <row r="136" spans="1:17" ht="25.5" customHeight="1" thickBot="1">
      <c r="A136" s="10"/>
      <c r="B136" s="173" t="s">
        <v>79</v>
      </c>
      <c r="C136" s="174"/>
      <c r="D136" s="174"/>
      <c r="E136" s="174"/>
      <c r="F136" s="165"/>
      <c r="G136" s="166"/>
      <c r="H136" s="167">
        <f>H134+H135</f>
        <v>19014.01663706586</v>
      </c>
      <c r="I136" s="167"/>
      <c r="J136" s="167"/>
      <c r="K136" s="167"/>
      <c r="L136" s="167"/>
      <c r="M136" s="167"/>
      <c r="N136" s="167"/>
      <c r="O136" s="167"/>
      <c r="P136" s="144"/>
      <c r="Q136" s="16"/>
    </row>
    <row r="137" spans="1:17" ht="12.75">
      <c r="A137" s="1"/>
      <c r="B137" s="62"/>
      <c r="C137" s="63"/>
      <c r="D137" s="62"/>
      <c r="E137" s="62"/>
      <c r="F137" s="63"/>
      <c r="G137" s="108"/>
      <c r="H137" s="109"/>
      <c r="I137" s="109"/>
      <c r="J137" s="109"/>
      <c r="K137" s="109"/>
      <c r="L137" s="109"/>
      <c r="M137" s="109"/>
      <c r="N137" s="109"/>
      <c r="O137" s="109"/>
      <c r="P137" s="109"/>
      <c r="Q137" s="4"/>
    </row>
    <row r="138" spans="1:17" ht="13.5" thickBot="1">
      <c r="A138" s="1"/>
      <c r="B138" s="62"/>
      <c r="C138" s="63"/>
      <c r="D138" s="62"/>
      <c r="E138" s="62"/>
      <c r="F138" s="63"/>
      <c r="G138" s="108"/>
      <c r="H138" s="109"/>
      <c r="I138" s="109"/>
      <c r="J138" s="109"/>
      <c r="K138" s="109"/>
      <c r="L138" s="109"/>
      <c r="M138" s="109"/>
      <c r="N138" s="109"/>
      <c r="O138" s="109"/>
      <c r="P138" s="109"/>
      <c r="Q138" s="4"/>
    </row>
    <row r="139" spans="1:17" ht="12.75">
      <c r="A139" s="1"/>
      <c r="B139" s="192" t="s">
        <v>7</v>
      </c>
      <c r="C139" s="193"/>
      <c r="D139" s="193"/>
      <c r="E139" s="198" t="s">
        <v>8</v>
      </c>
      <c r="F139" s="198" t="s">
        <v>8</v>
      </c>
      <c r="G139" s="198"/>
      <c r="H139" s="200" t="s">
        <v>9</v>
      </c>
      <c r="I139" s="200"/>
      <c r="J139" s="200"/>
      <c r="K139" s="200"/>
      <c r="L139" s="200"/>
      <c r="M139" s="200"/>
      <c r="N139" s="200"/>
      <c r="O139" s="200"/>
      <c r="P139" s="201"/>
      <c r="Q139" s="4"/>
    </row>
    <row r="140" spans="1:17" ht="55.5">
      <c r="A140" s="1"/>
      <c r="B140" s="194"/>
      <c r="C140" s="195"/>
      <c r="D140" s="195"/>
      <c r="E140" s="181"/>
      <c r="F140" s="181"/>
      <c r="G140" s="181"/>
      <c r="H140" s="37" t="s">
        <v>10</v>
      </c>
      <c r="I140" s="37" t="s">
        <v>11</v>
      </c>
      <c r="J140" s="37" t="s">
        <v>12</v>
      </c>
      <c r="K140" s="37" t="s">
        <v>12</v>
      </c>
      <c r="L140" s="37" t="s">
        <v>13</v>
      </c>
      <c r="M140" s="37" t="s">
        <v>14</v>
      </c>
      <c r="N140" s="37" t="s">
        <v>15</v>
      </c>
      <c r="O140" s="37" t="s">
        <v>16</v>
      </c>
      <c r="P140" s="38" t="s">
        <v>17</v>
      </c>
      <c r="Q140" s="4"/>
    </row>
    <row r="141" spans="1:17" ht="89.25" thickBot="1">
      <c r="A141" s="1"/>
      <c r="B141" s="196"/>
      <c r="C141" s="197"/>
      <c r="D141" s="197"/>
      <c r="E141" s="199"/>
      <c r="F141" s="215"/>
      <c r="G141" s="215"/>
      <c r="H141" s="39" t="s">
        <v>256</v>
      </c>
      <c r="I141" s="110" t="s">
        <v>19</v>
      </c>
      <c r="J141" s="110" t="s">
        <v>20</v>
      </c>
      <c r="K141" s="110" t="s">
        <v>264</v>
      </c>
      <c r="L141" s="110"/>
      <c r="M141" s="110"/>
      <c r="N141" s="110"/>
      <c r="O141" s="39" t="s">
        <v>263</v>
      </c>
      <c r="P141" s="111"/>
      <c r="Q141" s="4"/>
    </row>
    <row r="142" spans="1:16" ht="31.5">
      <c r="A142" s="1"/>
      <c r="B142" s="202" t="s">
        <v>200</v>
      </c>
      <c r="C142" s="205" t="s">
        <v>201</v>
      </c>
      <c r="D142" s="208" t="s">
        <v>23</v>
      </c>
      <c r="E142" s="211" t="s">
        <v>24</v>
      </c>
      <c r="F142" s="112" t="s">
        <v>202</v>
      </c>
      <c r="G142" s="87" t="s">
        <v>203</v>
      </c>
      <c r="H142" s="88">
        <v>0.32</v>
      </c>
      <c r="I142" s="88">
        <v>0.38</v>
      </c>
      <c r="J142" s="88">
        <v>0.32</v>
      </c>
      <c r="K142" s="88">
        <v>0.32</v>
      </c>
      <c r="L142" s="89">
        <v>0.42</v>
      </c>
      <c r="M142" s="90">
        <v>0.42</v>
      </c>
      <c r="N142" s="89">
        <v>0.35</v>
      </c>
      <c r="O142" s="88">
        <v>0.42</v>
      </c>
      <c r="P142" s="113" t="s">
        <v>29</v>
      </c>
    </row>
    <row r="143" spans="1:17" ht="21">
      <c r="A143" s="1"/>
      <c r="B143" s="203"/>
      <c r="C143" s="206"/>
      <c r="D143" s="209"/>
      <c r="E143" s="212"/>
      <c r="F143" s="114" t="s">
        <v>204</v>
      </c>
      <c r="G143" s="93" t="s">
        <v>205</v>
      </c>
      <c r="H143" s="44">
        <v>0.03</v>
      </c>
      <c r="I143" s="44">
        <v>0.02</v>
      </c>
      <c r="J143" s="44">
        <v>0.03</v>
      </c>
      <c r="K143" s="44">
        <v>0.03</v>
      </c>
      <c r="L143" s="36">
        <v>0.03</v>
      </c>
      <c r="M143" s="94">
        <v>0.04</v>
      </c>
      <c r="N143" s="36">
        <v>0.03</v>
      </c>
      <c r="O143" s="44">
        <v>0.03</v>
      </c>
      <c r="P143" s="45" t="s">
        <v>29</v>
      </c>
      <c r="Q143" s="4"/>
    </row>
    <row r="144" spans="1:17" ht="63">
      <c r="A144" s="1"/>
      <c r="B144" s="203"/>
      <c r="C144" s="206"/>
      <c r="D144" s="209"/>
      <c r="E144" s="212"/>
      <c r="F144" s="114" t="s">
        <v>206</v>
      </c>
      <c r="G144" s="93" t="s">
        <v>207</v>
      </c>
      <c r="H144" s="94">
        <v>0.02</v>
      </c>
      <c r="I144" s="94">
        <v>0.02</v>
      </c>
      <c r="J144" s="94">
        <v>0.02</v>
      </c>
      <c r="K144" s="94">
        <v>0.02</v>
      </c>
      <c r="L144" s="36">
        <v>0.02</v>
      </c>
      <c r="M144" s="94">
        <v>0.02</v>
      </c>
      <c r="N144" s="36">
        <v>0.02</v>
      </c>
      <c r="O144" s="94">
        <v>0.02</v>
      </c>
      <c r="P144" s="45" t="s">
        <v>29</v>
      </c>
      <c r="Q144" s="4"/>
    </row>
    <row r="145" spans="1:17" ht="42">
      <c r="A145" s="1"/>
      <c r="B145" s="203"/>
      <c r="C145" s="206"/>
      <c r="D145" s="209"/>
      <c r="E145" s="212"/>
      <c r="F145" s="114" t="s">
        <v>208</v>
      </c>
      <c r="G145" s="93" t="s">
        <v>209</v>
      </c>
      <c r="H145" s="94">
        <v>0.02</v>
      </c>
      <c r="I145" s="94">
        <v>0.02</v>
      </c>
      <c r="J145" s="94">
        <v>0.02</v>
      </c>
      <c r="K145" s="94">
        <v>0.02</v>
      </c>
      <c r="L145" s="94">
        <v>0.02</v>
      </c>
      <c r="M145" s="94">
        <v>0.02</v>
      </c>
      <c r="N145" s="94">
        <v>0.02</v>
      </c>
      <c r="O145" s="94">
        <v>0.02</v>
      </c>
      <c r="P145" s="45" t="s">
        <v>29</v>
      </c>
      <c r="Q145" s="4"/>
    </row>
    <row r="146" spans="1:17" ht="42">
      <c r="A146" s="1"/>
      <c r="B146" s="203"/>
      <c r="C146" s="206"/>
      <c r="D146" s="209"/>
      <c r="E146" s="212"/>
      <c r="F146" s="114" t="s">
        <v>210</v>
      </c>
      <c r="G146" s="93" t="s">
        <v>211</v>
      </c>
      <c r="H146" s="36">
        <v>0.1</v>
      </c>
      <c r="I146" s="36">
        <v>0.1</v>
      </c>
      <c r="J146" s="36">
        <v>0.1</v>
      </c>
      <c r="K146" s="36">
        <v>0.1</v>
      </c>
      <c r="L146" s="36">
        <v>0.1</v>
      </c>
      <c r="M146" s="94">
        <v>0.1</v>
      </c>
      <c r="N146" s="36">
        <v>0.1</v>
      </c>
      <c r="O146" s="36">
        <v>0.1</v>
      </c>
      <c r="P146" s="45" t="s">
        <v>29</v>
      </c>
      <c r="Q146" s="4"/>
    </row>
    <row r="147" spans="1:17" ht="42">
      <c r="A147" s="1"/>
      <c r="B147" s="203"/>
      <c r="C147" s="206"/>
      <c r="D147" s="209"/>
      <c r="E147" s="212"/>
      <c r="F147" s="114" t="s">
        <v>212</v>
      </c>
      <c r="G147" s="93" t="s">
        <v>213</v>
      </c>
      <c r="H147" s="36">
        <v>0.06</v>
      </c>
      <c r="I147" s="36">
        <v>0.06</v>
      </c>
      <c r="J147" s="36">
        <v>0.06</v>
      </c>
      <c r="K147" s="36">
        <v>0.06</v>
      </c>
      <c r="L147" s="36">
        <v>0.06</v>
      </c>
      <c r="M147" s="94">
        <v>0.06</v>
      </c>
      <c r="N147" s="36">
        <v>0.06</v>
      </c>
      <c r="O147" s="36">
        <v>0.06</v>
      </c>
      <c r="P147" s="45" t="s">
        <v>29</v>
      </c>
      <c r="Q147" s="4"/>
    </row>
    <row r="148" spans="1:17" ht="31.5">
      <c r="A148" s="1"/>
      <c r="B148" s="203"/>
      <c r="C148" s="206"/>
      <c r="D148" s="209"/>
      <c r="E148" s="212"/>
      <c r="F148" s="114" t="s">
        <v>214</v>
      </c>
      <c r="G148" s="93" t="s">
        <v>215</v>
      </c>
      <c r="H148" s="36">
        <v>0.14</v>
      </c>
      <c r="I148" s="36">
        <v>0.09</v>
      </c>
      <c r="J148" s="36">
        <v>0.15</v>
      </c>
      <c r="K148" s="36">
        <v>0.15</v>
      </c>
      <c r="L148" s="36">
        <v>0.12</v>
      </c>
      <c r="M148" s="94">
        <v>0.12</v>
      </c>
      <c r="N148" s="36">
        <v>0.11</v>
      </c>
      <c r="O148" s="36">
        <v>0.12</v>
      </c>
      <c r="P148" s="45" t="s">
        <v>29</v>
      </c>
      <c r="Q148" s="4"/>
    </row>
    <row r="149" spans="1:17" ht="31.5">
      <c r="A149" s="1"/>
      <c r="B149" s="203"/>
      <c r="C149" s="206"/>
      <c r="D149" s="209"/>
      <c r="E149" s="212"/>
      <c r="F149" s="114" t="s">
        <v>216</v>
      </c>
      <c r="G149" s="93" t="s">
        <v>217</v>
      </c>
      <c r="H149" s="36">
        <v>0.41</v>
      </c>
      <c r="I149" s="36">
        <v>0.43</v>
      </c>
      <c r="J149" s="36">
        <v>0.32</v>
      </c>
      <c r="K149" s="36">
        <v>0.32</v>
      </c>
      <c r="L149" s="36">
        <v>0.42</v>
      </c>
      <c r="M149" s="94">
        <v>0.34</v>
      </c>
      <c r="N149" s="36">
        <v>0.4</v>
      </c>
      <c r="O149" s="36">
        <v>0.42</v>
      </c>
      <c r="P149" s="45" t="s">
        <v>29</v>
      </c>
      <c r="Q149" s="4"/>
    </row>
    <row r="150" spans="1:17" ht="21">
      <c r="A150" s="1"/>
      <c r="B150" s="203"/>
      <c r="C150" s="206"/>
      <c r="D150" s="209"/>
      <c r="E150" s="212"/>
      <c r="F150" s="114" t="s">
        <v>218</v>
      </c>
      <c r="G150" s="93" t="s">
        <v>219</v>
      </c>
      <c r="H150" s="44">
        <v>0.18</v>
      </c>
      <c r="I150" s="44">
        <v>0.18</v>
      </c>
      <c r="J150" s="44">
        <v>0.13</v>
      </c>
      <c r="K150" s="44">
        <v>0.13</v>
      </c>
      <c r="L150" s="36">
        <v>0.13</v>
      </c>
      <c r="M150" s="94">
        <v>0.13</v>
      </c>
      <c r="N150" s="36">
        <v>0.13</v>
      </c>
      <c r="O150" s="44">
        <v>0.13</v>
      </c>
      <c r="P150" s="45" t="s">
        <v>29</v>
      </c>
      <c r="Q150" s="4"/>
    </row>
    <row r="151" spans="1:17" ht="21">
      <c r="A151" s="1"/>
      <c r="B151" s="203"/>
      <c r="C151" s="206"/>
      <c r="D151" s="209"/>
      <c r="E151" s="212"/>
      <c r="F151" s="114" t="s">
        <v>220</v>
      </c>
      <c r="G151" s="93" t="s">
        <v>221</v>
      </c>
      <c r="H151" s="94">
        <v>0.1</v>
      </c>
      <c r="I151" s="94">
        <v>0.1</v>
      </c>
      <c r="J151" s="94">
        <v>0.08</v>
      </c>
      <c r="K151" s="94">
        <v>0.08</v>
      </c>
      <c r="L151" s="94">
        <v>0.08</v>
      </c>
      <c r="M151" s="94">
        <v>0.08</v>
      </c>
      <c r="N151" s="94">
        <v>0.08</v>
      </c>
      <c r="O151" s="94">
        <v>0.08</v>
      </c>
      <c r="P151" s="45" t="s">
        <v>29</v>
      </c>
      <c r="Q151" s="4"/>
    </row>
    <row r="152" spans="1:17" ht="31.5">
      <c r="A152" s="1"/>
      <c r="B152" s="203"/>
      <c r="C152" s="206"/>
      <c r="D152" s="209"/>
      <c r="E152" s="212"/>
      <c r="F152" s="114" t="s">
        <v>222</v>
      </c>
      <c r="G152" s="93" t="s">
        <v>223</v>
      </c>
      <c r="H152" s="94">
        <v>0.04</v>
      </c>
      <c r="I152" s="94">
        <v>0.04</v>
      </c>
      <c r="J152" s="94">
        <v>0.04</v>
      </c>
      <c r="K152" s="94">
        <v>0.04</v>
      </c>
      <c r="L152" s="94">
        <v>0.04</v>
      </c>
      <c r="M152" s="94">
        <v>0.04</v>
      </c>
      <c r="N152" s="94">
        <v>0.04</v>
      </c>
      <c r="O152" s="94">
        <v>0.04</v>
      </c>
      <c r="P152" s="45" t="s">
        <v>29</v>
      </c>
      <c r="Q152" s="4"/>
    </row>
    <row r="153" spans="1:17" ht="21">
      <c r="A153" s="1"/>
      <c r="B153" s="203"/>
      <c r="C153" s="206"/>
      <c r="D153" s="209"/>
      <c r="E153" s="212"/>
      <c r="F153" s="114" t="s">
        <v>224</v>
      </c>
      <c r="G153" s="93" t="s">
        <v>225</v>
      </c>
      <c r="H153" s="44">
        <v>0.25</v>
      </c>
      <c r="I153" s="44">
        <v>0.25</v>
      </c>
      <c r="J153" s="44">
        <v>0.25</v>
      </c>
      <c r="K153" s="44">
        <v>0.25</v>
      </c>
      <c r="L153" s="94">
        <v>0.25</v>
      </c>
      <c r="M153" s="94">
        <v>0.25</v>
      </c>
      <c r="N153" s="94">
        <v>0.25</v>
      </c>
      <c r="O153" s="44">
        <v>0.25</v>
      </c>
      <c r="P153" s="45" t="s">
        <v>29</v>
      </c>
      <c r="Q153" s="4"/>
    </row>
    <row r="154" spans="1:17" ht="31.5">
      <c r="A154" s="1"/>
      <c r="B154" s="203"/>
      <c r="C154" s="207"/>
      <c r="D154" s="209"/>
      <c r="E154" s="212"/>
      <c r="F154" s="114" t="s">
        <v>226</v>
      </c>
      <c r="G154" s="93" t="s">
        <v>227</v>
      </c>
      <c r="H154" s="36">
        <v>0.04</v>
      </c>
      <c r="I154" s="36">
        <v>0.04</v>
      </c>
      <c r="J154" s="36">
        <v>0.04</v>
      </c>
      <c r="K154" s="36">
        <v>0.04</v>
      </c>
      <c r="L154" s="36">
        <v>0.04</v>
      </c>
      <c r="M154" s="36">
        <v>0.04</v>
      </c>
      <c r="N154" s="36">
        <v>0.04</v>
      </c>
      <c r="O154" s="36">
        <v>0.04</v>
      </c>
      <c r="P154" s="45"/>
      <c r="Q154" s="4"/>
    </row>
    <row r="155" spans="1:17" ht="42">
      <c r="A155" s="1"/>
      <c r="B155" s="203"/>
      <c r="C155" s="214" t="s">
        <v>228</v>
      </c>
      <c r="D155" s="209"/>
      <c r="E155" s="212"/>
      <c r="F155" s="114" t="s">
        <v>229</v>
      </c>
      <c r="G155" s="93" t="s">
        <v>230</v>
      </c>
      <c r="H155" s="52" t="s">
        <v>29</v>
      </c>
      <c r="I155" s="52" t="s">
        <v>29</v>
      </c>
      <c r="J155" s="52" t="s">
        <v>29</v>
      </c>
      <c r="K155" s="52" t="s">
        <v>29</v>
      </c>
      <c r="L155" s="52" t="s">
        <v>29</v>
      </c>
      <c r="M155" s="52" t="s">
        <v>29</v>
      </c>
      <c r="N155" s="52" t="s">
        <v>29</v>
      </c>
      <c r="O155" s="36">
        <v>0.002</v>
      </c>
      <c r="P155" s="51">
        <v>0.0015</v>
      </c>
      <c r="Q155" s="4"/>
    </row>
    <row r="156" spans="1:17" ht="21">
      <c r="A156" s="1"/>
      <c r="B156" s="203"/>
      <c r="C156" s="206"/>
      <c r="D156" s="209"/>
      <c r="E156" s="212"/>
      <c r="F156" s="114" t="s">
        <v>231</v>
      </c>
      <c r="G156" s="93" t="s">
        <v>232</v>
      </c>
      <c r="H156" s="52" t="s">
        <v>29</v>
      </c>
      <c r="I156" s="52" t="s">
        <v>29</v>
      </c>
      <c r="J156" s="52" t="s">
        <v>29</v>
      </c>
      <c r="K156" s="52" t="s">
        <v>29</v>
      </c>
      <c r="L156" s="52" t="s">
        <v>29</v>
      </c>
      <c r="M156" s="52" t="s">
        <v>29</v>
      </c>
      <c r="N156" s="52" t="s">
        <v>29</v>
      </c>
      <c r="O156" s="36">
        <v>0.018</v>
      </c>
      <c r="P156" s="51">
        <v>0.0015</v>
      </c>
      <c r="Q156" s="4"/>
    </row>
    <row r="157" spans="1:17" ht="126.75" thickBot="1">
      <c r="A157" s="1"/>
      <c r="B157" s="204"/>
      <c r="C157" s="207"/>
      <c r="D157" s="210"/>
      <c r="E157" s="213"/>
      <c r="F157" s="115" t="s">
        <v>233</v>
      </c>
      <c r="G157" s="96" t="s">
        <v>234</v>
      </c>
      <c r="H157" s="97"/>
      <c r="I157" s="97"/>
      <c r="J157" s="97"/>
      <c r="K157" s="97"/>
      <c r="L157" s="97"/>
      <c r="M157" s="97"/>
      <c r="N157" s="97"/>
      <c r="O157" s="55">
        <v>0.022</v>
      </c>
      <c r="P157" s="116"/>
      <c r="Q157" s="4"/>
    </row>
    <row r="158" spans="1:17" ht="12.75">
      <c r="A158" s="1"/>
      <c r="B158" s="182" t="s">
        <v>74</v>
      </c>
      <c r="C158" s="174"/>
      <c r="D158" s="174"/>
      <c r="E158" s="174"/>
      <c r="F158" s="180" t="s">
        <v>75</v>
      </c>
      <c r="G158" s="180"/>
      <c r="H158" s="117">
        <f>H142+H143+H150+H153</f>
        <v>0.78</v>
      </c>
      <c r="I158" s="117">
        <f aca="true" t="shared" si="0" ref="I158:O158">I142+I143+I150+I153</f>
        <v>0.8300000000000001</v>
      </c>
      <c r="J158" s="117">
        <f t="shared" si="0"/>
        <v>0.73</v>
      </c>
      <c r="K158" s="117">
        <f t="shared" si="0"/>
        <v>0.73</v>
      </c>
      <c r="L158" s="117"/>
      <c r="M158" s="117"/>
      <c r="N158" s="117"/>
      <c r="O158" s="117">
        <f t="shared" si="0"/>
        <v>0.83</v>
      </c>
      <c r="P158" s="117"/>
      <c r="Q158" s="4"/>
    </row>
    <row r="159" spans="1:17" ht="33.75" customHeight="1">
      <c r="A159" s="1"/>
      <c r="B159" s="175" t="s">
        <v>266</v>
      </c>
      <c r="C159" s="174"/>
      <c r="D159" s="174"/>
      <c r="E159" s="174"/>
      <c r="F159" s="181" t="s">
        <v>76</v>
      </c>
      <c r="G159" s="181"/>
      <c r="H159" s="59">
        <f>H158*H18*H17*H16</f>
        <v>7144.9709979791005</v>
      </c>
      <c r="I159" s="59">
        <f>I158*I18*I17*I16</f>
        <v>6942.916425134339</v>
      </c>
      <c r="J159" s="59">
        <f>J158*J18*J17*J16</f>
        <v>4201.831636260486</v>
      </c>
      <c r="K159" s="59">
        <f>K158*K18*K17*K16</f>
        <v>5088.683725249063</v>
      </c>
      <c r="L159" s="59"/>
      <c r="M159" s="59"/>
      <c r="N159" s="59"/>
      <c r="O159" s="59">
        <f>O158*O18*O17*O16</f>
        <v>4777.42501109069</v>
      </c>
      <c r="P159" s="60"/>
      <c r="Q159" s="14"/>
    </row>
    <row r="160" spans="1:17" ht="12.75" customHeight="1">
      <c r="A160" s="10"/>
      <c r="B160" s="175" t="s">
        <v>77</v>
      </c>
      <c r="C160" s="174"/>
      <c r="D160" s="174"/>
      <c r="E160" s="174"/>
      <c r="F160" s="176"/>
      <c r="G160" s="176"/>
      <c r="H160" s="177">
        <f>SUM(H159:P159)</f>
        <v>28155.827795713678</v>
      </c>
      <c r="I160" s="177"/>
      <c r="J160" s="177"/>
      <c r="K160" s="177"/>
      <c r="L160" s="177"/>
      <c r="M160" s="177"/>
      <c r="N160" s="177"/>
      <c r="O160" s="177"/>
      <c r="P160" s="178"/>
      <c r="Q160" s="6"/>
    </row>
    <row r="161" spans="1:17" ht="12.75" customHeight="1">
      <c r="A161" s="10"/>
      <c r="B161" s="175" t="s">
        <v>78</v>
      </c>
      <c r="C161" s="174"/>
      <c r="D161" s="174"/>
      <c r="E161" s="174"/>
      <c r="F161" s="179">
        <v>0.2</v>
      </c>
      <c r="G161" s="179"/>
      <c r="H161" s="177">
        <f>H160*F161</f>
        <v>5631.165559142736</v>
      </c>
      <c r="I161" s="177"/>
      <c r="J161" s="177"/>
      <c r="K161" s="177"/>
      <c r="L161" s="177"/>
      <c r="M161" s="177"/>
      <c r="N161" s="177"/>
      <c r="O161" s="177"/>
      <c r="P161" s="178"/>
      <c r="Q161" s="6"/>
    </row>
    <row r="162" spans="1:17" ht="24.75" customHeight="1" thickBot="1">
      <c r="A162" s="10"/>
      <c r="B162" s="173" t="s">
        <v>79</v>
      </c>
      <c r="C162" s="174"/>
      <c r="D162" s="174"/>
      <c r="E162" s="174"/>
      <c r="F162" s="165"/>
      <c r="G162" s="166"/>
      <c r="H162" s="167">
        <f>H160+H161</f>
        <v>33786.993354856415</v>
      </c>
      <c r="I162" s="167"/>
      <c r="J162" s="167"/>
      <c r="K162" s="167"/>
      <c r="L162" s="167"/>
      <c r="M162" s="167"/>
      <c r="N162" s="167"/>
      <c r="O162" s="167"/>
      <c r="P162" s="144"/>
      <c r="Q162" s="16"/>
    </row>
    <row r="163" spans="1:17" ht="12.75">
      <c r="A163" s="10"/>
      <c r="B163" s="129"/>
      <c r="C163" s="130"/>
      <c r="D163" s="130"/>
      <c r="E163" s="130"/>
      <c r="F163" s="131"/>
      <c r="G163" s="132"/>
      <c r="H163" s="133"/>
      <c r="I163" s="133"/>
      <c r="J163" s="133"/>
      <c r="K163" s="133"/>
      <c r="L163" s="133"/>
      <c r="M163" s="133"/>
      <c r="N163" s="133"/>
      <c r="O163" s="133"/>
      <c r="P163" s="133"/>
      <c r="Q163" s="16"/>
    </row>
    <row r="164" spans="1:17" ht="13.5" thickBot="1">
      <c r="A164" s="1"/>
      <c r="B164" s="118"/>
      <c r="C164" s="119"/>
      <c r="D164" s="120"/>
      <c r="E164" s="121"/>
      <c r="F164" s="75"/>
      <c r="G164" s="122"/>
      <c r="H164" s="123"/>
      <c r="I164" s="123"/>
      <c r="J164" s="123"/>
      <c r="K164" s="123"/>
      <c r="L164" s="123"/>
      <c r="M164" s="123"/>
      <c r="N164" s="123"/>
      <c r="O164" s="123"/>
      <c r="P164" s="109"/>
      <c r="Q164" s="21"/>
    </row>
    <row r="165" spans="1:17" ht="12.75">
      <c r="A165" s="1"/>
      <c r="B165" s="192" t="s">
        <v>7</v>
      </c>
      <c r="C165" s="193"/>
      <c r="D165" s="193"/>
      <c r="E165" s="198" t="s">
        <v>8</v>
      </c>
      <c r="F165" s="198" t="s">
        <v>8</v>
      </c>
      <c r="G165" s="198"/>
      <c r="H165" s="200" t="s">
        <v>9</v>
      </c>
      <c r="I165" s="200"/>
      <c r="J165" s="200"/>
      <c r="K165" s="200"/>
      <c r="L165" s="200"/>
      <c r="M165" s="200"/>
      <c r="N165" s="200"/>
      <c r="O165" s="200"/>
      <c r="P165" s="201"/>
      <c r="Q165" s="4"/>
    </row>
    <row r="166" spans="1:17" ht="55.5">
      <c r="A166" s="1"/>
      <c r="B166" s="194"/>
      <c r="C166" s="195"/>
      <c r="D166" s="195"/>
      <c r="E166" s="181"/>
      <c r="F166" s="181"/>
      <c r="G166" s="181"/>
      <c r="H166" s="37" t="s">
        <v>10</v>
      </c>
      <c r="I166" s="37" t="s">
        <v>11</v>
      </c>
      <c r="J166" s="37" t="s">
        <v>12</v>
      </c>
      <c r="K166" s="37" t="s">
        <v>12</v>
      </c>
      <c r="L166" s="37" t="s">
        <v>13</v>
      </c>
      <c r="M166" s="37" t="s">
        <v>14</v>
      </c>
      <c r="N166" s="37" t="s">
        <v>15</v>
      </c>
      <c r="O166" s="37" t="s">
        <v>16</v>
      </c>
      <c r="P166" s="38" t="s">
        <v>17</v>
      </c>
      <c r="Q166" s="4"/>
    </row>
    <row r="167" spans="1:17" ht="89.25" thickBot="1">
      <c r="A167" s="1"/>
      <c r="B167" s="196"/>
      <c r="C167" s="197"/>
      <c r="D167" s="197"/>
      <c r="E167" s="199"/>
      <c r="F167" s="199"/>
      <c r="G167" s="199"/>
      <c r="H167" s="39" t="s">
        <v>256</v>
      </c>
      <c r="I167" s="39" t="s">
        <v>19</v>
      </c>
      <c r="J167" s="39" t="s">
        <v>20</v>
      </c>
      <c r="K167" s="39" t="s">
        <v>264</v>
      </c>
      <c r="L167" s="39"/>
      <c r="M167" s="39"/>
      <c r="N167" s="39"/>
      <c r="O167" s="39" t="s">
        <v>263</v>
      </c>
      <c r="P167" s="40"/>
      <c r="Q167" s="4"/>
    </row>
    <row r="168" spans="1:17" ht="31.5">
      <c r="A168" s="1"/>
      <c r="B168" s="183" t="s">
        <v>235</v>
      </c>
      <c r="C168" s="186" t="s">
        <v>236</v>
      </c>
      <c r="D168" s="189" t="s">
        <v>23</v>
      </c>
      <c r="E168" s="189" t="s">
        <v>24</v>
      </c>
      <c r="F168" s="35" t="s">
        <v>237</v>
      </c>
      <c r="G168" s="93" t="s">
        <v>238</v>
      </c>
      <c r="H168" s="36">
        <v>0.08</v>
      </c>
      <c r="I168" s="36">
        <v>0.08</v>
      </c>
      <c r="J168" s="36">
        <v>0.08</v>
      </c>
      <c r="K168" s="52"/>
      <c r="L168" s="36">
        <v>0.08</v>
      </c>
      <c r="M168" s="36">
        <v>0.08</v>
      </c>
      <c r="N168" s="36">
        <v>0.08</v>
      </c>
      <c r="O168" s="36">
        <v>0.08</v>
      </c>
      <c r="P168" s="45" t="s">
        <v>29</v>
      </c>
      <c r="Q168" s="4"/>
    </row>
    <row r="169" spans="1:17" ht="31.5">
      <c r="A169" s="1"/>
      <c r="B169" s="184"/>
      <c r="C169" s="187"/>
      <c r="D169" s="190"/>
      <c r="E169" s="190"/>
      <c r="F169" s="35" t="s">
        <v>239</v>
      </c>
      <c r="G169" s="93" t="s">
        <v>240</v>
      </c>
      <c r="H169" s="36">
        <v>0.02</v>
      </c>
      <c r="I169" s="36">
        <v>0.02</v>
      </c>
      <c r="J169" s="36">
        <v>0.02</v>
      </c>
      <c r="K169" s="52"/>
      <c r="L169" s="36">
        <v>0.02</v>
      </c>
      <c r="M169" s="36">
        <v>0.02</v>
      </c>
      <c r="N169" s="36">
        <v>0.02</v>
      </c>
      <c r="O169" s="36">
        <v>0.02</v>
      </c>
      <c r="P169" s="45" t="s">
        <v>29</v>
      </c>
      <c r="Q169" s="4"/>
    </row>
    <row r="170" spans="1:17" ht="21">
      <c r="A170" s="1"/>
      <c r="B170" s="184"/>
      <c r="C170" s="187"/>
      <c r="D170" s="190"/>
      <c r="E170" s="190"/>
      <c r="F170" s="35" t="s">
        <v>241</v>
      </c>
      <c r="G170" s="93" t="s">
        <v>242</v>
      </c>
      <c r="H170" s="52" t="s">
        <v>29</v>
      </c>
      <c r="I170" s="52" t="s">
        <v>29</v>
      </c>
      <c r="J170" s="52" t="s">
        <v>29</v>
      </c>
      <c r="K170" s="52"/>
      <c r="L170" s="52" t="s">
        <v>29</v>
      </c>
      <c r="M170" s="52" t="s">
        <v>29</v>
      </c>
      <c r="N170" s="52" t="s">
        <v>29</v>
      </c>
      <c r="O170" s="36">
        <v>0.13</v>
      </c>
      <c r="P170" s="45" t="s">
        <v>29</v>
      </c>
      <c r="Q170" s="4"/>
    </row>
    <row r="171" spans="1:17" ht="21">
      <c r="A171" s="1"/>
      <c r="B171" s="184"/>
      <c r="C171" s="187"/>
      <c r="D171" s="190"/>
      <c r="E171" s="190"/>
      <c r="F171" s="35" t="s">
        <v>243</v>
      </c>
      <c r="G171" s="93" t="s">
        <v>244</v>
      </c>
      <c r="H171" s="52" t="s">
        <v>29</v>
      </c>
      <c r="I171" s="36">
        <v>0.22</v>
      </c>
      <c r="J171" s="52" t="s">
        <v>29</v>
      </c>
      <c r="K171" s="52"/>
      <c r="L171" s="52" t="s">
        <v>29</v>
      </c>
      <c r="M171" s="52" t="s">
        <v>29</v>
      </c>
      <c r="N171" s="52" t="s">
        <v>29</v>
      </c>
      <c r="O171" s="52" t="s">
        <v>29</v>
      </c>
      <c r="P171" s="45" t="s">
        <v>29</v>
      </c>
      <c r="Q171" s="4"/>
    </row>
    <row r="172" spans="1:17" ht="31.5">
      <c r="A172" s="1"/>
      <c r="B172" s="184"/>
      <c r="C172" s="187"/>
      <c r="D172" s="190"/>
      <c r="E172" s="190"/>
      <c r="F172" s="35" t="s">
        <v>245</v>
      </c>
      <c r="G172" s="93" t="s">
        <v>246</v>
      </c>
      <c r="H172" s="52" t="s">
        <v>29</v>
      </c>
      <c r="I172" s="52" t="s">
        <v>29</v>
      </c>
      <c r="J172" s="36">
        <v>0.18</v>
      </c>
      <c r="K172" s="52"/>
      <c r="L172" s="52" t="s">
        <v>29</v>
      </c>
      <c r="M172" s="36">
        <v>0.18</v>
      </c>
      <c r="N172" s="52" t="s">
        <v>29</v>
      </c>
      <c r="O172" s="52" t="s">
        <v>29</v>
      </c>
      <c r="P172" s="45" t="s">
        <v>29</v>
      </c>
      <c r="Q172" s="4"/>
    </row>
    <row r="173" spans="1:17" ht="53.25" thickBot="1">
      <c r="A173" s="1"/>
      <c r="B173" s="185"/>
      <c r="C173" s="188"/>
      <c r="D173" s="191"/>
      <c r="E173" s="191"/>
      <c r="F173" s="124" t="s">
        <v>247</v>
      </c>
      <c r="G173" s="96" t="s">
        <v>248</v>
      </c>
      <c r="H173" s="55">
        <v>0.05</v>
      </c>
      <c r="I173" s="55">
        <v>0.05</v>
      </c>
      <c r="J173" s="55">
        <v>0.05</v>
      </c>
      <c r="K173" s="97"/>
      <c r="L173" s="97" t="s">
        <v>29</v>
      </c>
      <c r="M173" s="97" t="s">
        <v>29</v>
      </c>
      <c r="N173" s="97" t="s">
        <v>29</v>
      </c>
      <c r="O173" s="55">
        <v>0.05</v>
      </c>
      <c r="P173" s="116"/>
      <c r="Q173" s="4"/>
    </row>
    <row r="174" spans="1:17" ht="15.75" customHeight="1">
      <c r="A174" s="1"/>
      <c r="B174" s="182" t="s">
        <v>74</v>
      </c>
      <c r="C174" s="174"/>
      <c r="D174" s="174"/>
      <c r="E174" s="174"/>
      <c r="F174" s="180" t="s">
        <v>75</v>
      </c>
      <c r="G174" s="180"/>
      <c r="H174" s="117"/>
      <c r="I174" s="117"/>
      <c r="J174" s="117"/>
      <c r="K174" s="117"/>
      <c r="L174" s="117"/>
      <c r="M174" s="117"/>
      <c r="N174" s="117"/>
      <c r="O174" s="117"/>
      <c r="P174" s="117"/>
      <c r="Q174" s="4"/>
    </row>
    <row r="175" spans="1:17" ht="36" customHeight="1">
      <c r="A175" s="1"/>
      <c r="B175" s="175" t="s">
        <v>265</v>
      </c>
      <c r="C175" s="174"/>
      <c r="D175" s="174"/>
      <c r="E175" s="174"/>
      <c r="F175" s="181" t="s">
        <v>76</v>
      </c>
      <c r="G175" s="181"/>
      <c r="H175" s="59"/>
      <c r="I175" s="59"/>
      <c r="J175" s="59"/>
      <c r="K175" s="59"/>
      <c r="L175" s="59"/>
      <c r="M175" s="59"/>
      <c r="N175" s="59"/>
      <c r="O175" s="59"/>
      <c r="P175" s="60"/>
      <c r="Q175" s="14"/>
    </row>
    <row r="176" spans="1:17" ht="12.75" customHeight="1">
      <c r="A176" s="10"/>
      <c r="B176" s="175" t="s">
        <v>77</v>
      </c>
      <c r="C176" s="174"/>
      <c r="D176" s="174"/>
      <c r="E176" s="174"/>
      <c r="F176" s="176"/>
      <c r="G176" s="176"/>
      <c r="H176" s="177"/>
      <c r="I176" s="177"/>
      <c r="J176" s="177"/>
      <c r="K176" s="177"/>
      <c r="L176" s="177"/>
      <c r="M176" s="177"/>
      <c r="N176" s="177"/>
      <c r="O176" s="177"/>
      <c r="P176" s="178"/>
      <c r="Q176" s="6"/>
    </row>
    <row r="177" spans="1:17" ht="12.75" customHeight="1">
      <c r="A177" s="10"/>
      <c r="B177" s="175" t="s">
        <v>78</v>
      </c>
      <c r="C177" s="174"/>
      <c r="D177" s="174"/>
      <c r="E177" s="174"/>
      <c r="F177" s="179"/>
      <c r="G177" s="179"/>
      <c r="H177" s="177"/>
      <c r="I177" s="177"/>
      <c r="J177" s="177"/>
      <c r="K177" s="177"/>
      <c r="L177" s="177"/>
      <c r="M177" s="177"/>
      <c r="N177" s="177"/>
      <c r="O177" s="177"/>
      <c r="P177" s="178"/>
      <c r="Q177" s="6"/>
    </row>
    <row r="178" spans="1:17" ht="26.25" customHeight="1" thickBot="1">
      <c r="A178" s="10"/>
      <c r="B178" s="173" t="s">
        <v>79</v>
      </c>
      <c r="C178" s="174"/>
      <c r="D178" s="174"/>
      <c r="E178" s="174"/>
      <c r="F178" s="165"/>
      <c r="G178" s="166"/>
      <c r="H178" s="167"/>
      <c r="I178" s="167"/>
      <c r="J178" s="167"/>
      <c r="K178" s="167"/>
      <c r="L178" s="167"/>
      <c r="M178" s="167"/>
      <c r="N178" s="167"/>
      <c r="O178" s="167"/>
      <c r="P178" s="144"/>
      <c r="Q178" s="16"/>
    </row>
    <row r="179" spans="1:17" ht="13.5" thickBot="1">
      <c r="A179" s="1"/>
      <c r="B179" s="62"/>
      <c r="C179" s="63"/>
      <c r="D179" s="125"/>
      <c r="E179" s="125"/>
      <c r="F179" s="126"/>
      <c r="G179" s="127"/>
      <c r="H179" s="128"/>
      <c r="I179" s="128"/>
      <c r="J179" s="128"/>
      <c r="K179" s="128"/>
      <c r="L179" s="128"/>
      <c r="M179" s="128"/>
      <c r="N179" s="128"/>
      <c r="O179" s="128"/>
      <c r="P179" s="128"/>
      <c r="Q179" s="4"/>
    </row>
    <row r="180" spans="1:17" ht="12.75">
      <c r="A180" s="1"/>
      <c r="B180" s="143" t="s">
        <v>249</v>
      </c>
      <c r="C180" s="168"/>
      <c r="D180" s="168"/>
      <c r="E180" s="168"/>
      <c r="F180" s="168"/>
      <c r="G180" s="169"/>
      <c r="H180" s="170">
        <f>H76</f>
        <v>5999.860570527003</v>
      </c>
      <c r="I180" s="171"/>
      <c r="J180" s="171"/>
      <c r="K180" s="171"/>
      <c r="L180" s="171"/>
      <c r="M180" s="171"/>
      <c r="N180" s="171"/>
      <c r="O180" s="171"/>
      <c r="P180" s="172"/>
      <c r="Q180" s="4"/>
    </row>
    <row r="181" spans="1:17" ht="12.75">
      <c r="A181" s="1"/>
      <c r="B181" s="156" t="s">
        <v>250</v>
      </c>
      <c r="C181" s="157"/>
      <c r="D181" s="157"/>
      <c r="E181" s="157"/>
      <c r="F181" s="157"/>
      <c r="G181" s="158"/>
      <c r="H181" s="159">
        <f>H110</f>
        <v>16997.25100009938</v>
      </c>
      <c r="I181" s="160"/>
      <c r="J181" s="160"/>
      <c r="K181" s="160"/>
      <c r="L181" s="160"/>
      <c r="M181" s="160"/>
      <c r="N181" s="160"/>
      <c r="O181" s="160"/>
      <c r="P181" s="161"/>
      <c r="Q181" s="4"/>
    </row>
    <row r="182" spans="1:17" ht="12.75">
      <c r="A182" s="1"/>
      <c r="B182" s="156" t="s">
        <v>251</v>
      </c>
      <c r="C182" s="157"/>
      <c r="D182" s="157"/>
      <c r="E182" s="157"/>
      <c r="F182" s="157"/>
      <c r="G182" s="158"/>
      <c r="H182" s="162">
        <f>H136</f>
        <v>19014.01663706586</v>
      </c>
      <c r="I182" s="163"/>
      <c r="J182" s="163"/>
      <c r="K182" s="163"/>
      <c r="L182" s="163"/>
      <c r="M182" s="163"/>
      <c r="N182" s="163"/>
      <c r="O182" s="163"/>
      <c r="P182" s="164"/>
      <c r="Q182" s="4"/>
    </row>
    <row r="183" spans="1:17" ht="13.5" thickBot="1">
      <c r="A183" s="1"/>
      <c r="B183" s="152" t="s">
        <v>252</v>
      </c>
      <c r="C183" s="153"/>
      <c r="D183" s="153"/>
      <c r="E183" s="153"/>
      <c r="F183" s="153"/>
      <c r="G183" s="154"/>
      <c r="H183" s="155">
        <f>SUM(H180:P182)</f>
        <v>42011.128207692236</v>
      </c>
      <c r="I183" s="153"/>
      <c r="J183" s="153"/>
      <c r="K183" s="153"/>
      <c r="L183" s="153"/>
      <c r="M183" s="153"/>
      <c r="N183" s="153"/>
      <c r="O183" s="153"/>
      <c r="P183" s="154"/>
      <c r="Q183" s="4"/>
    </row>
    <row r="184" spans="1:17" ht="13.5" thickBot="1">
      <c r="A184" s="5"/>
      <c r="B184" s="126"/>
      <c r="C184" s="126"/>
      <c r="D184" s="83"/>
      <c r="E184" s="83"/>
      <c r="F184" s="83"/>
      <c r="G184" s="83"/>
      <c r="H184" s="85"/>
      <c r="I184" s="83"/>
      <c r="J184" s="83"/>
      <c r="K184" s="83"/>
      <c r="L184" s="83"/>
      <c r="M184" s="83"/>
      <c r="N184" s="83"/>
      <c r="O184" s="83"/>
      <c r="P184" s="83"/>
      <c r="Q184" s="6"/>
    </row>
    <row r="185" spans="1:17" ht="13.5" thickBot="1">
      <c r="A185" s="1"/>
      <c r="B185" s="148" t="s">
        <v>253</v>
      </c>
      <c r="C185" s="149"/>
      <c r="D185" s="149"/>
      <c r="E185" s="149"/>
      <c r="F185" s="149"/>
      <c r="G185" s="150"/>
      <c r="H185" s="151">
        <f>H162</f>
        <v>33786.993354856415</v>
      </c>
      <c r="I185" s="149"/>
      <c r="J185" s="149"/>
      <c r="K185" s="149"/>
      <c r="L185" s="149"/>
      <c r="M185" s="149"/>
      <c r="N185" s="149"/>
      <c r="O185" s="149"/>
      <c r="P185" s="150"/>
      <c r="Q185" s="4"/>
    </row>
    <row r="186" spans="1:17" ht="13.5" thickBot="1">
      <c r="A186" s="1"/>
      <c r="B186" s="63"/>
      <c r="C186" s="63"/>
      <c r="D186" s="63"/>
      <c r="E186" s="63"/>
      <c r="F186" s="63"/>
      <c r="G186" s="108"/>
      <c r="H186" s="109"/>
      <c r="I186" s="109"/>
      <c r="J186" s="109"/>
      <c r="K186" s="109"/>
      <c r="L186" s="109"/>
      <c r="M186" s="109"/>
      <c r="N186" s="109"/>
      <c r="O186" s="109"/>
      <c r="P186" s="109"/>
      <c r="Q186" s="4"/>
    </row>
    <row r="187" spans="1:17" ht="13.5" thickBot="1">
      <c r="A187" s="1"/>
      <c r="B187" s="148" t="s">
        <v>254</v>
      </c>
      <c r="C187" s="149"/>
      <c r="D187" s="149"/>
      <c r="E187" s="149"/>
      <c r="F187" s="149"/>
      <c r="G187" s="150"/>
      <c r="H187" s="151">
        <f>H183+H185</f>
        <v>75798.12156254865</v>
      </c>
      <c r="I187" s="149"/>
      <c r="J187" s="149"/>
      <c r="K187" s="149"/>
      <c r="L187" s="149"/>
      <c r="M187" s="149"/>
      <c r="N187" s="149"/>
      <c r="O187" s="149"/>
      <c r="P187" s="150"/>
      <c r="Q187" s="4"/>
    </row>
    <row r="188" spans="1:17" ht="12.75">
      <c r="A188" s="1"/>
      <c r="B188" s="269" t="s">
        <v>257</v>
      </c>
      <c r="C188" s="270"/>
      <c r="D188" s="270"/>
      <c r="E188" s="270"/>
      <c r="F188" s="270"/>
      <c r="G188" s="270"/>
      <c r="H188" s="270"/>
      <c r="I188" s="270"/>
      <c r="J188" s="270"/>
      <c r="K188" s="270"/>
      <c r="L188" s="270"/>
      <c r="M188" s="270"/>
      <c r="N188" s="270"/>
      <c r="O188" s="270"/>
      <c r="P188" s="271"/>
      <c r="Q188" s="4"/>
    </row>
    <row r="189" spans="1:17" ht="71.25" customHeight="1">
      <c r="A189" s="1"/>
      <c r="B189" s="256" t="s">
        <v>271</v>
      </c>
      <c r="C189" s="257"/>
      <c r="D189" s="257"/>
      <c r="E189" s="257"/>
      <c r="F189" s="257"/>
      <c r="G189" s="257"/>
      <c r="H189" s="257"/>
      <c r="I189" s="257"/>
      <c r="J189" s="257"/>
      <c r="K189" s="257"/>
      <c r="L189" s="257"/>
      <c r="M189" s="257"/>
      <c r="N189" s="257"/>
      <c r="O189" s="257"/>
      <c r="P189" s="257"/>
      <c r="Q189" s="4"/>
    </row>
    <row r="190" spans="1:17" ht="12.75">
      <c r="A190" s="1"/>
      <c r="C190" s="11"/>
      <c r="F190" s="1"/>
      <c r="G190" s="2"/>
      <c r="H190" s="3"/>
      <c r="I190" s="3"/>
      <c r="J190" s="3"/>
      <c r="K190" s="3"/>
      <c r="L190" s="3"/>
      <c r="M190" s="3"/>
      <c r="N190" s="3"/>
      <c r="O190" s="3"/>
      <c r="P190" s="3"/>
      <c r="Q190" s="4"/>
    </row>
  </sheetData>
  <mergeCells count="151">
    <mergeCell ref="B189:P189"/>
    <mergeCell ref="B2:P2"/>
    <mergeCell ref="B3:P3"/>
    <mergeCell ref="B5:P5"/>
    <mergeCell ref="B6:P6"/>
    <mergeCell ref="B188:P188"/>
    <mergeCell ref="B7:P8"/>
    <mergeCell ref="B11:P11"/>
    <mergeCell ref="B13:L13"/>
    <mergeCell ref="B15:P15"/>
    <mergeCell ref="B16:E16"/>
    <mergeCell ref="B17:E17"/>
    <mergeCell ref="B18:E18"/>
    <mergeCell ref="B19:D21"/>
    <mergeCell ref="E19:G21"/>
    <mergeCell ref="H19:P19"/>
    <mergeCell ref="B22:B43"/>
    <mergeCell ref="C22:C24"/>
    <mergeCell ref="D22:D43"/>
    <mergeCell ref="E22:E43"/>
    <mergeCell ref="C25:C27"/>
    <mergeCell ref="C28:C32"/>
    <mergeCell ref="C33:C40"/>
    <mergeCell ref="C41:C43"/>
    <mergeCell ref="F44:G44"/>
    <mergeCell ref="F45:G45"/>
    <mergeCell ref="B44:E44"/>
    <mergeCell ref="B45:E45"/>
    <mergeCell ref="B46:E46"/>
    <mergeCell ref="B47:E47"/>
    <mergeCell ref="F46:G46"/>
    <mergeCell ref="H46:P46"/>
    <mergeCell ref="F47:G47"/>
    <mergeCell ref="H47:P47"/>
    <mergeCell ref="F48:G48"/>
    <mergeCell ref="H48:P48"/>
    <mergeCell ref="B51:D53"/>
    <mergeCell ref="E51:G53"/>
    <mergeCell ref="H51:P51"/>
    <mergeCell ref="B48:E48"/>
    <mergeCell ref="B54:B71"/>
    <mergeCell ref="C54:C71"/>
    <mergeCell ref="D54:D71"/>
    <mergeCell ref="E54:E71"/>
    <mergeCell ref="F72:G72"/>
    <mergeCell ref="F73:G73"/>
    <mergeCell ref="B72:E72"/>
    <mergeCell ref="B73:E73"/>
    <mergeCell ref="B74:E74"/>
    <mergeCell ref="B75:E75"/>
    <mergeCell ref="F74:G74"/>
    <mergeCell ref="H74:P74"/>
    <mergeCell ref="F75:G75"/>
    <mergeCell ref="H75:P75"/>
    <mergeCell ref="F76:G76"/>
    <mergeCell ref="H76:P76"/>
    <mergeCell ref="B79:D81"/>
    <mergeCell ref="E79:G81"/>
    <mergeCell ref="H79:P79"/>
    <mergeCell ref="B76:E76"/>
    <mergeCell ref="B82:B105"/>
    <mergeCell ref="C82:C105"/>
    <mergeCell ref="D82:D105"/>
    <mergeCell ref="E82:E105"/>
    <mergeCell ref="B108:E108"/>
    <mergeCell ref="B109:E109"/>
    <mergeCell ref="F106:G106"/>
    <mergeCell ref="F107:G107"/>
    <mergeCell ref="B106:E106"/>
    <mergeCell ref="B107:E107"/>
    <mergeCell ref="F108:G108"/>
    <mergeCell ref="H108:P108"/>
    <mergeCell ref="F109:G109"/>
    <mergeCell ref="H109:P109"/>
    <mergeCell ref="F110:G110"/>
    <mergeCell ref="H110:P110"/>
    <mergeCell ref="B113:D115"/>
    <mergeCell ref="E113:G115"/>
    <mergeCell ref="H113:P113"/>
    <mergeCell ref="B110:E110"/>
    <mergeCell ref="B116:B131"/>
    <mergeCell ref="C116:C126"/>
    <mergeCell ref="D116:D131"/>
    <mergeCell ref="E116:E131"/>
    <mergeCell ref="C127:C131"/>
    <mergeCell ref="F132:G132"/>
    <mergeCell ref="F133:G133"/>
    <mergeCell ref="B132:E132"/>
    <mergeCell ref="B133:E133"/>
    <mergeCell ref="B134:E134"/>
    <mergeCell ref="B135:E135"/>
    <mergeCell ref="F134:G134"/>
    <mergeCell ref="H134:P134"/>
    <mergeCell ref="F135:G135"/>
    <mergeCell ref="H135:P135"/>
    <mergeCell ref="F136:G136"/>
    <mergeCell ref="H136:P136"/>
    <mergeCell ref="B139:D141"/>
    <mergeCell ref="E139:G141"/>
    <mergeCell ref="H139:P139"/>
    <mergeCell ref="B136:E136"/>
    <mergeCell ref="B142:B157"/>
    <mergeCell ref="C142:C154"/>
    <mergeCell ref="D142:D157"/>
    <mergeCell ref="E142:E157"/>
    <mergeCell ref="C155:C157"/>
    <mergeCell ref="F158:G158"/>
    <mergeCell ref="F159:G159"/>
    <mergeCell ref="B158:E158"/>
    <mergeCell ref="B159:E159"/>
    <mergeCell ref="B160:E160"/>
    <mergeCell ref="B161:E161"/>
    <mergeCell ref="F160:G160"/>
    <mergeCell ref="H160:P160"/>
    <mergeCell ref="F161:G161"/>
    <mergeCell ref="H161:P161"/>
    <mergeCell ref="F162:G162"/>
    <mergeCell ref="H162:P162"/>
    <mergeCell ref="B165:D167"/>
    <mergeCell ref="E165:G167"/>
    <mergeCell ref="H165:P165"/>
    <mergeCell ref="B162:E162"/>
    <mergeCell ref="B168:B173"/>
    <mergeCell ref="C168:C173"/>
    <mergeCell ref="D168:D173"/>
    <mergeCell ref="E168:E173"/>
    <mergeCell ref="F174:G174"/>
    <mergeCell ref="F175:G175"/>
    <mergeCell ref="B174:E174"/>
    <mergeCell ref="B175:E175"/>
    <mergeCell ref="B176:E176"/>
    <mergeCell ref="B177:E177"/>
    <mergeCell ref="F176:G176"/>
    <mergeCell ref="H176:P176"/>
    <mergeCell ref="F177:G177"/>
    <mergeCell ref="H177:P177"/>
    <mergeCell ref="F178:G178"/>
    <mergeCell ref="H178:P178"/>
    <mergeCell ref="B180:G180"/>
    <mergeCell ref="H180:P180"/>
    <mergeCell ref="B178:E178"/>
    <mergeCell ref="B181:G181"/>
    <mergeCell ref="H181:P181"/>
    <mergeCell ref="B182:G182"/>
    <mergeCell ref="H182:P182"/>
    <mergeCell ref="B187:G187"/>
    <mergeCell ref="H187:P187"/>
    <mergeCell ref="B183:G183"/>
    <mergeCell ref="H183:P183"/>
    <mergeCell ref="B185:G185"/>
    <mergeCell ref="H185:P185"/>
  </mergeCells>
  <printOptions/>
  <pageMargins left="0.75" right="0.58" top="0.66" bottom="1" header="0.5" footer="0.5"/>
  <pageSetup horizontalDpi="1200" verticalDpi="1200" orientation="portrait" paperSize="9" scale="70" r:id="rId1"/>
  <rowBreaks count="6" manualBreakCount="6">
    <brk id="9" max="255" man="1"/>
    <brk id="49" max="255" man="1"/>
    <brk id="77" max="255" man="1"/>
    <brk id="111" max="255" man="1"/>
    <brk id="137" max="255" man="1"/>
    <brk id="163"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Studio Associato Architetti Busnardo Fauda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Studio Associato Architetti Busnardo Fauda</dc:creator>
  <cp:keywords/>
  <dc:description/>
  <cp:lastModifiedBy>Studio Associato Architetti Busnardo Fauda</cp:lastModifiedBy>
  <cp:lastPrinted>2012-12-11T15:25:08Z</cp:lastPrinted>
  <dcterms:created xsi:type="dcterms:W3CDTF">2012-12-11T08:34:06Z</dcterms:created>
  <dcterms:modified xsi:type="dcterms:W3CDTF">2013-06-12T07:40:35Z</dcterms:modified>
  <cp:category/>
  <cp:version/>
  <cp:contentType/>
  <cp:contentStatus/>
</cp:coreProperties>
</file>